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FG\Análisis conformacional\"/>
    </mc:Choice>
  </mc:AlternateContent>
  <xr:revisionPtr revIDLastSave="0" documentId="13_ncr:1_{8B8F4F0A-BC78-4DC9-96EA-B7133B9036A7}" xr6:coauthVersionLast="32" xr6:coauthVersionMax="32" xr10:uidLastSave="{00000000-0000-0000-0000-000000000000}"/>
  <bookViews>
    <workbookView xWindow="0" yWindow="0" windowWidth="15345" windowHeight="4455" xr2:uid="{00000000-000D-0000-FFFF-FFFF00000000}"/>
  </bookViews>
  <sheets>
    <sheet name="Hoja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C30" i="1"/>
  <c r="D30" i="1" s="1"/>
  <c r="C31" i="1"/>
  <c r="D31" i="1" s="1"/>
  <c r="C32" i="1"/>
  <c r="D32" i="1" s="1"/>
  <c r="C33" i="1"/>
  <c r="D33" i="1" s="1"/>
  <c r="D22" i="1" l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22" i="1"/>
  <c r="J22" i="1" s="1"/>
  <c r="I7" i="1"/>
  <c r="I8" i="1"/>
  <c r="J8" i="1" s="1"/>
  <c r="I9" i="1"/>
  <c r="J9" i="1" s="1"/>
  <c r="I10" i="1"/>
  <c r="I11" i="1"/>
  <c r="I12" i="1"/>
  <c r="J12" i="1" s="1"/>
  <c r="I13" i="1"/>
  <c r="J13" i="1" s="1"/>
  <c r="I14" i="1"/>
  <c r="I15" i="1"/>
  <c r="I16" i="1"/>
  <c r="J16" i="1" s="1"/>
  <c r="I17" i="1"/>
  <c r="J17" i="1" s="1"/>
  <c r="I6" i="1"/>
  <c r="G23" i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7" i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A23" i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C7" i="1"/>
  <c r="C8" i="1"/>
  <c r="C9" i="1"/>
  <c r="C10" i="1"/>
  <c r="C11" i="1"/>
  <c r="C12" i="1"/>
  <c r="C13" i="1"/>
  <c r="C14" i="1"/>
  <c r="C15" i="1"/>
  <c r="D15" i="1" s="1"/>
  <c r="C16" i="1"/>
  <c r="C17" i="1"/>
  <c r="C6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J15" i="1" l="1"/>
  <c r="J11" i="1"/>
  <c r="J7" i="1"/>
  <c r="J6" i="1"/>
  <c r="J14" i="1"/>
  <c r="J10" i="1"/>
  <c r="D14" i="1"/>
  <c r="D17" i="1"/>
  <c r="D13" i="1"/>
  <c r="D9" i="1"/>
  <c r="D6" i="1"/>
  <c r="D10" i="1"/>
  <c r="D16" i="1"/>
  <c r="D12" i="1"/>
  <c r="D8" i="1"/>
  <c r="D11" i="1"/>
  <c r="D7" i="1"/>
</calcChain>
</file>

<file path=xl/sharedStrings.xml><?xml version="1.0" encoding="utf-8"?>
<sst xmlns="http://schemas.openxmlformats.org/spreadsheetml/2006/main" count="23" uniqueCount="11">
  <si>
    <t>OH-Anti</t>
  </si>
  <si>
    <t>AM1</t>
  </si>
  <si>
    <t>Confórmero</t>
  </si>
  <si>
    <t>E (Kcal/mol)</t>
  </si>
  <si>
    <t>E(KJ/mol)</t>
  </si>
  <si>
    <t>1 kcal</t>
  </si>
  <si>
    <t>=</t>
  </si>
  <si>
    <t>KJ</t>
  </si>
  <si>
    <t>PM3</t>
  </si>
  <si>
    <t>OH-Syn</t>
  </si>
  <si>
    <t>∆E(KJ/mol)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</si>
</sst>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2" fontId="0" fillId="0" borderId="0" xfId="0" applyNumberFormat="1" applyAlignment="1">
      <alignment horizontal="center"/>
    </xf>
    <xf numFmtId="0" fontId="0" fillId="0" borderId="0" xfId="0" applyFont="1" applyAlignment="1">
      <alignment horizontal="center"/>
    </xf>
    <xf numFmtId="2" fontId="0" fillId="3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Método</a:t>
            </a:r>
            <a:r>
              <a:rPr lang="es-ES" baseline="0"/>
              <a:t> semiempírico AM1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OH-anti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Hoja1!$A$6:$A$17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Hoja1!$D$6:$D$17</c:f>
              <c:numCache>
                <c:formatCode>0.00</c:formatCode>
                <c:ptCount val="12"/>
                <c:pt idx="0">
                  <c:v>6.5688799999988987</c:v>
                </c:pt>
                <c:pt idx="1">
                  <c:v>5.0705895999999484</c:v>
                </c:pt>
                <c:pt idx="2">
                  <c:v>0.91253040000083274</c:v>
                </c:pt>
                <c:pt idx="3">
                  <c:v>8.8868160000001808</c:v>
                </c:pt>
                <c:pt idx="4">
                  <c:v>2.2196119999989605</c:v>
                </c:pt>
                <c:pt idx="5">
                  <c:v>9.1290695999996387</c:v>
                </c:pt>
                <c:pt idx="6">
                  <c:v>0.29915600000094855</c:v>
                </c:pt>
                <c:pt idx="7">
                  <c:v>10.229461599999922</c:v>
                </c:pt>
                <c:pt idx="8">
                  <c:v>2.104133599999841</c:v>
                </c:pt>
                <c:pt idx="9">
                  <c:v>0</c:v>
                </c:pt>
                <c:pt idx="10">
                  <c:v>9.4914039999985107</c:v>
                </c:pt>
                <c:pt idx="11">
                  <c:v>16.615919199999553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7BF-4D8F-B035-5D459DB37286}"/>
            </c:ext>
          </c:extLst>
        </c:ser>
        <c:ser>
          <c:idx val="1"/>
          <c:order val="1"/>
          <c:tx>
            <c:v>OH-syn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Hoja1!$G$6:$G$17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Hoja1!$J$6:$J$17</c:f>
              <c:numCache>
                <c:formatCode>0.00</c:formatCode>
                <c:ptCount val="12"/>
                <c:pt idx="0">
                  <c:v>7.6814056000002893</c:v>
                </c:pt>
                <c:pt idx="1">
                  <c:v>7.9224039999990055</c:v>
                </c:pt>
                <c:pt idx="2">
                  <c:v>2.354336799999146</c:v>
                </c:pt>
                <c:pt idx="3">
                  <c:v>11.005593600000793</c:v>
                </c:pt>
                <c:pt idx="4">
                  <c:v>3.542174399999567</c:v>
                </c:pt>
                <c:pt idx="5">
                  <c:v>9.8583407999994961</c:v>
                </c:pt>
                <c:pt idx="6">
                  <c:v>0.92508239999915531</c:v>
                </c:pt>
                <c:pt idx="7">
                  <c:v>11.129858399999648</c:v>
                </c:pt>
                <c:pt idx="8">
                  <c:v>3.1133143999995809</c:v>
                </c:pt>
                <c:pt idx="9">
                  <c:v>0.9309400000001915</c:v>
                </c:pt>
                <c:pt idx="10">
                  <c:v>11.352028799998152</c:v>
                </c:pt>
                <c:pt idx="11">
                  <c:v>18.779047199999695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7BF-4D8F-B035-5D459DB372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370568"/>
        <c:axId val="329368600"/>
      </c:scatterChart>
      <c:valAx>
        <c:axId val="329370568"/>
        <c:scaling>
          <c:orientation val="minMax"/>
          <c:max val="12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Confórmeros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29368600"/>
        <c:crosses val="autoZero"/>
        <c:crossBetween val="midCat"/>
        <c:majorUnit val="1"/>
      </c:valAx>
      <c:valAx>
        <c:axId val="3293686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∆E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2937056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Método</a:t>
            </a:r>
            <a:r>
              <a:rPr lang="es-ES" baseline="0"/>
              <a:t> semiempírico PM3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OH-anti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Hoja1!$A$22:$A$33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Hoja1!$D$22:$D$33</c:f>
              <c:numCache>
                <c:formatCode>0.00</c:formatCode>
                <c:ptCount val="12"/>
                <c:pt idx="0">
                  <c:v>4.7228992000018479</c:v>
                </c:pt>
                <c:pt idx="1">
                  <c:v>5.2065695999990567</c:v>
                </c:pt>
                <c:pt idx="2">
                  <c:v>0.91002000000116823</c:v>
                </c:pt>
                <c:pt idx="3">
                  <c:v>5.3672352000012324</c:v>
                </c:pt>
                <c:pt idx="4">
                  <c:v>0</c:v>
                </c:pt>
                <c:pt idx="5">
                  <c:v>5.9354224000016984</c:v>
                </c:pt>
                <c:pt idx="6">
                  <c:v>3.4978240000000369</c:v>
                </c:pt>
                <c:pt idx="7">
                  <c:v>10.988439200000357</c:v>
                </c:pt>
                <c:pt idx="8">
                  <c:v>2.442200800000137</c:v>
                </c:pt>
                <c:pt idx="9">
                  <c:v>0.14016400000036811</c:v>
                </c:pt>
                <c:pt idx="10">
                  <c:v>7.258821600000374</c:v>
                </c:pt>
                <c:pt idx="11">
                  <c:v>14.111376800001381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59-48B1-94D6-221C5BF4A9ED}"/>
            </c:ext>
          </c:extLst>
        </c:ser>
        <c:ser>
          <c:idx val="1"/>
          <c:order val="1"/>
          <c:tx>
            <c:v>OH-syn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Hoja1!$G$22:$G$33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Hoja1!$J$22:$J$33</c:f>
              <c:numCache>
                <c:formatCode>0.00</c:formatCode>
                <c:ptCount val="12"/>
                <c:pt idx="0">
                  <c:v>5.1492488000003505</c:v>
                </c:pt>
                <c:pt idx="1">
                  <c:v>7.3228368000018236</c:v>
                </c:pt>
                <c:pt idx="2">
                  <c:v>1.5723472000008769</c:v>
                </c:pt>
                <c:pt idx="3">
                  <c:v>6.5985864000012953</c:v>
                </c:pt>
                <c:pt idx="4">
                  <c:v>2.9254528000001301</c:v>
                </c:pt>
                <c:pt idx="5">
                  <c:v>6.090230400001019</c:v>
                </c:pt>
                <c:pt idx="6">
                  <c:v>4.4132832000013877</c:v>
                </c:pt>
                <c:pt idx="7">
                  <c:v>11.628172800001266</c:v>
                </c:pt>
                <c:pt idx="8">
                  <c:v>2.4045447999997123</c:v>
                </c:pt>
                <c:pt idx="9">
                  <c:v>0.78533680000145978</c:v>
                </c:pt>
                <c:pt idx="10">
                  <c:v>8.801880799999708</c:v>
                </c:pt>
                <c:pt idx="11">
                  <c:v>13.623522399999274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C59-48B1-94D6-221C5BF4A9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370568"/>
        <c:axId val="329368600"/>
      </c:scatterChart>
      <c:valAx>
        <c:axId val="329370568"/>
        <c:scaling>
          <c:orientation val="minMax"/>
          <c:max val="12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Confórmeros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29368600"/>
        <c:crosses val="autoZero"/>
        <c:crossBetween val="midCat"/>
        <c:majorUnit val="1"/>
      </c:valAx>
      <c:valAx>
        <c:axId val="3293686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∆E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2937056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745332</xdr:colOff>
      <xdr:row>3</xdr:row>
      <xdr:rowOff>35719</xdr:rowOff>
    </xdr:from>
    <xdr:to>
      <xdr:col>17</xdr:col>
      <xdr:colOff>523874</xdr:colOff>
      <xdr:row>18</xdr:row>
      <xdr:rowOff>69056</xdr:rowOff>
    </xdr:to>
    <xdr:graphicFrame macro="">
      <xdr:nvGraphicFramePr>
        <xdr:cNvPr id="2" name="Gráfico 1" title="AM1 para OH-anti">
          <a:extLst>
            <a:ext uri="{FF2B5EF4-FFF2-40B4-BE49-F238E27FC236}">
              <a16:creationId xmlns:a16="http://schemas.microsoft.com/office/drawing/2014/main" id="{C165AA79-58C6-40B2-937B-911990D4D8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653142</xdr:colOff>
      <xdr:row>2</xdr:row>
      <xdr:rowOff>27214</xdr:rowOff>
    </xdr:from>
    <xdr:to>
      <xdr:col>27</xdr:col>
      <xdr:colOff>431684</xdr:colOff>
      <xdr:row>17</xdr:row>
      <xdr:rowOff>60551</xdr:rowOff>
    </xdr:to>
    <xdr:graphicFrame macro="">
      <xdr:nvGraphicFramePr>
        <xdr:cNvPr id="10" name="Gráfico 9" title="AM1 para OH-anti">
          <a:extLst>
            <a:ext uri="{FF2B5EF4-FFF2-40B4-BE49-F238E27FC236}">
              <a16:creationId xmlns:a16="http://schemas.microsoft.com/office/drawing/2014/main" id="{01338314-ED0D-404F-9328-B58F1C98E8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J62"/>
  <sheetViews>
    <sheetView tabSelected="1" topLeftCell="M1" zoomScale="90" zoomScaleNormal="90" workbookViewId="0">
      <selection activeCell="U22" sqref="U22"/>
    </sheetView>
  </sheetViews>
  <sheetFormatPr baseColWidth="10" defaultRowHeight="15" x14ac:dyDescent="0.25"/>
  <cols>
    <col min="2" max="2" width="11.5703125" bestFit="1" customWidth="1"/>
    <col min="3" max="3" width="12.28515625" bestFit="1" customWidth="1"/>
  </cols>
  <sheetData>
    <row r="3" spans="1:10" x14ac:dyDescent="0.25">
      <c r="A3" t="s">
        <v>1</v>
      </c>
      <c r="C3" s="2" t="s">
        <v>5</v>
      </c>
      <c r="D3" s="2" t="s">
        <v>6</v>
      </c>
      <c r="E3" s="2">
        <v>4.1840000000000002</v>
      </c>
      <c r="F3" s="3" t="s">
        <v>7</v>
      </c>
    </row>
    <row r="4" spans="1:10" x14ac:dyDescent="0.25">
      <c r="A4" t="s">
        <v>0</v>
      </c>
      <c r="G4" t="s">
        <v>9</v>
      </c>
    </row>
    <row r="5" spans="1:10" x14ac:dyDescent="0.25">
      <c r="A5" s="1" t="s">
        <v>2</v>
      </c>
      <c r="B5" s="1" t="s">
        <v>3</v>
      </c>
      <c r="C5" s="1" t="s">
        <v>4</v>
      </c>
      <c r="D5" s="5" t="s">
        <v>10</v>
      </c>
      <c r="G5" s="1" t="s">
        <v>2</v>
      </c>
      <c r="H5" s="1" t="s">
        <v>3</v>
      </c>
      <c r="I5" s="1" t="s">
        <v>4</v>
      </c>
      <c r="J5" s="5" t="s">
        <v>10</v>
      </c>
    </row>
    <row r="6" spans="1:10" x14ac:dyDescent="0.25">
      <c r="A6" s="1">
        <v>1</v>
      </c>
      <c r="B6" s="4">
        <v>-2619.0201000000002</v>
      </c>
      <c r="C6" s="4">
        <f>B6*$E$3</f>
        <v>-10957.980098400001</v>
      </c>
      <c r="D6" s="4">
        <f>C6-$C$15</f>
        <v>6.5688799999988987</v>
      </c>
      <c r="G6" s="1">
        <v>1</v>
      </c>
      <c r="H6" s="4">
        <v>-2618.7541999999999</v>
      </c>
      <c r="I6" s="4">
        <f>H6*$E$3</f>
        <v>-10956.8675728</v>
      </c>
      <c r="J6" s="4">
        <f>I6-$C$15</f>
        <v>7.6814056000002893</v>
      </c>
    </row>
    <row r="7" spans="1:10" x14ac:dyDescent="0.25">
      <c r="A7" s="1">
        <f>A6+1</f>
        <v>2</v>
      </c>
      <c r="B7" s="4">
        <v>-2619.3782000000001</v>
      </c>
      <c r="C7" s="4">
        <f t="shared" ref="C7:C17" si="0">B7*$E$3</f>
        <v>-10959.4783888</v>
      </c>
      <c r="D7" s="4">
        <f t="shared" ref="D7:D17" si="1">C7-$C$15</f>
        <v>5.0705895999999484</v>
      </c>
      <c r="G7" s="1">
        <f>G6+1</f>
        <v>2</v>
      </c>
      <c r="H7" s="4">
        <v>-2618.6966000000002</v>
      </c>
      <c r="I7" s="4">
        <f t="shared" ref="I7:I17" si="2">H7*$E$3</f>
        <v>-10956.626574400001</v>
      </c>
      <c r="J7" s="4">
        <f t="shared" ref="J7:J16" si="3">I7-$C$15</f>
        <v>7.9224039999990055</v>
      </c>
    </row>
    <row r="8" spans="1:10" x14ac:dyDescent="0.25">
      <c r="A8" s="1">
        <f t="shared" ref="A8:A17" si="4">A7+1</f>
        <v>3</v>
      </c>
      <c r="B8" s="4">
        <v>-2620.3719999999998</v>
      </c>
      <c r="C8" s="4">
        <f t="shared" si="0"/>
        <v>-10963.636447999999</v>
      </c>
      <c r="D8" s="4">
        <f t="shared" si="1"/>
        <v>0.91253040000083274</v>
      </c>
      <c r="G8" s="1">
        <f t="shared" ref="G8:G17" si="5">G7+1</f>
        <v>3</v>
      </c>
      <c r="H8" s="4">
        <v>-2620.0273999999999</v>
      </c>
      <c r="I8" s="4">
        <f t="shared" si="2"/>
        <v>-10962.194641600001</v>
      </c>
      <c r="J8" s="4">
        <f t="shared" si="3"/>
        <v>2.354336799999146</v>
      </c>
    </row>
    <row r="9" spans="1:10" x14ac:dyDescent="0.25">
      <c r="A9" s="1">
        <f t="shared" si="4"/>
        <v>4</v>
      </c>
      <c r="B9" s="4">
        <v>-2618.4661000000001</v>
      </c>
      <c r="C9" s="4">
        <f t="shared" si="0"/>
        <v>-10955.6621624</v>
      </c>
      <c r="D9" s="4">
        <f t="shared" si="1"/>
        <v>8.8868160000001808</v>
      </c>
      <c r="G9" s="1">
        <f t="shared" si="5"/>
        <v>4</v>
      </c>
      <c r="H9" s="4">
        <v>-2617.9596999999999</v>
      </c>
      <c r="I9" s="4">
        <f t="shared" si="2"/>
        <v>-10953.543384799999</v>
      </c>
      <c r="J9" s="4">
        <f t="shared" si="3"/>
        <v>11.005593600000793</v>
      </c>
    </row>
    <row r="10" spans="1:10" x14ac:dyDescent="0.25">
      <c r="A10" s="1">
        <f t="shared" si="4"/>
        <v>5</v>
      </c>
      <c r="B10" s="4">
        <v>-2620.0596</v>
      </c>
      <c r="C10" s="4">
        <f t="shared" si="0"/>
        <v>-10962.329366400001</v>
      </c>
      <c r="D10" s="4">
        <f t="shared" si="1"/>
        <v>2.2196119999989605</v>
      </c>
      <c r="G10" s="1">
        <f t="shared" si="5"/>
        <v>5</v>
      </c>
      <c r="H10" s="4">
        <v>-2619.7435</v>
      </c>
      <c r="I10" s="4">
        <f t="shared" si="2"/>
        <v>-10961.006804000001</v>
      </c>
      <c r="J10" s="4">
        <f t="shared" si="3"/>
        <v>3.542174399999567</v>
      </c>
    </row>
    <row r="11" spans="1:10" x14ac:dyDescent="0.25">
      <c r="A11" s="1">
        <f t="shared" si="4"/>
        <v>6</v>
      </c>
      <c r="B11" s="4">
        <v>-2618.4081999999999</v>
      </c>
      <c r="C11" s="4">
        <f t="shared" si="0"/>
        <v>-10955.4199088</v>
      </c>
      <c r="D11" s="4">
        <f t="shared" si="1"/>
        <v>9.1290695999996387</v>
      </c>
      <c r="E11" s="1"/>
      <c r="F11" s="1"/>
      <c r="G11" s="1">
        <f t="shared" si="5"/>
        <v>6</v>
      </c>
      <c r="H11" s="4">
        <v>-2618.2339000000002</v>
      </c>
      <c r="I11" s="4">
        <f t="shared" si="2"/>
        <v>-10954.690637600001</v>
      </c>
      <c r="J11" s="4">
        <f t="shared" si="3"/>
        <v>9.8583407999994961</v>
      </c>
    </row>
    <row r="12" spans="1:10" x14ac:dyDescent="0.25">
      <c r="A12" s="1">
        <f t="shared" si="4"/>
        <v>7</v>
      </c>
      <c r="B12" s="4">
        <v>-2620.5185999999999</v>
      </c>
      <c r="C12" s="4">
        <f t="shared" si="0"/>
        <v>-10964.249822399999</v>
      </c>
      <c r="D12" s="4">
        <f t="shared" si="1"/>
        <v>0.29915600000094855</v>
      </c>
      <c r="G12" s="1">
        <f t="shared" si="5"/>
        <v>7</v>
      </c>
      <c r="H12" s="4">
        <v>-2620.3690000000001</v>
      </c>
      <c r="I12" s="7">
        <f t="shared" si="2"/>
        <v>-10963.623896000001</v>
      </c>
      <c r="J12" s="4">
        <f t="shared" si="3"/>
        <v>0.92508239999915531</v>
      </c>
    </row>
    <row r="13" spans="1:10" x14ac:dyDescent="0.25">
      <c r="A13" s="1">
        <f t="shared" si="4"/>
        <v>8</v>
      </c>
      <c r="B13" s="4">
        <v>-2618.1451999999999</v>
      </c>
      <c r="C13" s="4">
        <f t="shared" si="0"/>
        <v>-10954.3195168</v>
      </c>
      <c r="D13" s="4">
        <f t="shared" si="1"/>
        <v>10.229461599999922</v>
      </c>
      <c r="G13" s="1">
        <f t="shared" si="5"/>
        <v>8</v>
      </c>
      <c r="H13" s="4">
        <v>-2617.9299999999998</v>
      </c>
      <c r="I13" s="4">
        <f t="shared" si="2"/>
        <v>-10953.41912</v>
      </c>
      <c r="J13" s="4">
        <f t="shared" si="3"/>
        <v>11.129858399999648</v>
      </c>
    </row>
    <row r="14" spans="1:10" x14ac:dyDescent="0.25">
      <c r="A14" s="1">
        <f t="shared" si="4"/>
        <v>9</v>
      </c>
      <c r="B14" s="4">
        <v>-2620.0871999999999</v>
      </c>
      <c r="C14" s="4">
        <f t="shared" si="0"/>
        <v>-10962.4448448</v>
      </c>
      <c r="D14" s="4">
        <f t="shared" si="1"/>
        <v>2.104133599999841</v>
      </c>
      <c r="G14" s="1">
        <f t="shared" si="5"/>
        <v>9</v>
      </c>
      <c r="H14" s="4">
        <v>-2619.846</v>
      </c>
      <c r="I14" s="4">
        <f t="shared" si="2"/>
        <v>-10961.435664000001</v>
      </c>
      <c r="J14" s="4">
        <f t="shared" si="3"/>
        <v>3.1133143999995809</v>
      </c>
    </row>
    <row r="15" spans="1:10" x14ac:dyDescent="0.25">
      <c r="A15" s="1">
        <f t="shared" si="4"/>
        <v>10</v>
      </c>
      <c r="B15" s="4">
        <v>-2620.5900999999999</v>
      </c>
      <c r="C15" s="6">
        <f t="shared" si="0"/>
        <v>-10964.5489784</v>
      </c>
      <c r="D15" s="4">
        <f t="shared" si="1"/>
        <v>0</v>
      </c>
      <c r="G15" s="1">
        <f t="shared" si="5"/>
        <v>10</v>
      </c>
      <c r="H15" s="4">
        <v>-2620.3676</v>
      </c>
      <c r="I15" s="7">
        <f t="shared" si="2"/>
        <v>-10963.6180384</v>
      </c>
      <c r="J15" s="4">
        <f t="shared" si="3"/>
        <v>0.9309400000001915</v>
      </c>
    </row>
    <row r="16" spans="1:10" x14ac:dyDescent="0.25">
      <c r="A16" s="1">
        <f t="shared" si="4"/>
        <v>11</v>
      </c>
      <c r="B16" s="4">
        <v>-2618.3216000000002</v>
      </c>
      <c r="C16" s="4">
        <f t="shared" si="0"/>
        <v>-10955.057574400002</v>
      </c>
      <c r="D16" s="4">
        <f t="shared" si="1"/>
        <v>9.4914039999985107</v>
      </c>
      <c r="G16" s="1">
        <f t="shared" si="5"/>
        <v>11</v>
      </c>
      <c r="H16" s="4">
        <v>-2617.8769000000002</v>
      </c>
      <c r="I16" s="4">
        <f t="shared" si="2"/>
        <v>-10953.196949600002</v>
      </c>
      <c r="J16" s="4">
        <f t="shared" si="3"/>
        <v>11.352028799998152</v>
      </c>
    </row>
    <row r="17" spans="1:10" x14ac:dyDescent="0.25">
      <c r="A17" s="1">
        <f t="shared" si="4"/>
        <v>12</v>
      </c>
      <c r="B17" s="4">
        <v>-2616.6188000000002</v>
      </c>
      <c r="C17" s="4">
        <f t="shared" si="0"/>
        <v>-10947.933059200001</v>
      </c>
      <c r="D17" s="4">
        <f t="shared" si="1"/>
        <v>16.615919199999553</v>
      </c>
      <c r="G17" s="1">
        <f t="shared" si="5"/>
        <v>12</v>
      </c>
      <c r="H17" s="4">
        <v>-2616.1017999999999</v>
      </c>
      <c r="I17" s="4">
        <f t="shared" si="2"/>
        <v>-10945.7699312</v>
      </c>
      <c r="J17" s="4">
        <f>I17-$C$15</f>
        <v>18.779047199999695</v>
      </c>
    </row>
    <row r="20" spans="1:10" x14ac:dyDescent="0.25">
      <c r="A20" t="s">
        <v>8</v>
      </c>
    </row>
    <row r="21" spans="1:10" x14ac:dyDescent="0.25">
      <c r="A21" s="1" t="s">
        <v>2</v>
      </c>
      <c r="B21" s="1" t="s">
        <v>3</v>
      </c>
      <c r="C21" s="1" t="s">
        <v>4</v>
      </c>
      <c r="D21" s="5" t="s">
        <v>10</v>
      </c>
      <c r="G21" s="1" t="s">
        <v>2</v>
      </c>
      <c r="H21" s="1" t="s">
        <v>3</v>
      </c>
      <c r="I21" s="1" t="s">
        <v>4</v>
      </c>
      <c r="J21" s="5" t="s">
        <v>10</v>
      </c>
    </row>
    <row r="22" spans="1:10" x14ac:dyDescent="0.25">
      <c r="A22" s="1">
        <v>1</v>
      </c>
      <c r="B22" s="4">
        <v>-2629.8766999999998</v>
      </c>
      <c r="C22" s="4">
        <f>B22*$E$3</f>
        <v>-11003.404112799999</v>
      </c>
      <c r="D22" s="4">
        <f>C22-$C$26</f>
        <v>4.7228992000018479</v>
      </c>
      <c r="G22" s="1">
        <v>1</v>
      </c>
      <c r="H22" s="4">
        <v>-2629.7748000000001</v>
      </c>
      <c r="I22" s="4">
        <f>H22*$E$3</f>
        <v>-11002.9777632</v>
      </c>
      <c r="J22" s="4">
        <f>I22-$C$26</f>
        <v>5.1492488000003505</v>
      </c>
    </row>
    <row r="23" spans="1:10" x14ac:dyDescent="0.25">
      <c r="A23" s="1">
        <f>A22+1</f>
        <v>2</v>
      </c>
      <c r="B23" s="4">
        <v>-2629.7611000000002</v>
      </c>
      <c r="C23" s="4">
        <f t="shared" ref="C23:C33" si="6">B23*$E$3</f>
        <v>-11002.920442400002</v>
      </c>
      <c r="D23" s="4">
        <f t="shared" ref="D23:D33" si="7">C23-$C$26</f>
        <v>5.2065695999990567</v>
      </c>
      <c r="G23" s="1">
        <f>G22+1</f>
        <v>2</v>
      </c>
      <c r="H23" s="4">
        <v>-2629.2552999999998</v>
      </c>
      <c r="I23" s="4">
        <f t="shared" ref="I23:I33" si="8">H23*$E$3</f>
        <v>-11000.804175199999</v>
      </c>
      <c r="J23" s="4">
        <f t="shared" ref="J23:J33" si="9">I23-$C$26</f>
        <v>7.3228368000018236</v>
      </c>
    </row>
    <row r="24" spans="1:10" x14ac:dyDescent="0.25">
      <c r="A24" s="1">
        <f t="shared" ref="A24:A33" si="10">A23+1</f>
        <v>3</v>
      </c>
      <c r="B24" s="4">
        <v>-2630.788</v>
      </c>
      <c r="C24" s="4">
        <f t="shared" si="6"/>
        <v>-11007.216992</v>
      </c>
      <c r="D24" s="4">
        <f t="shared" si="7"/>
        <v>0.91002000000116823</v>
      </c>
      <c r="G24" s="1">
        <f t="shared" ref="G24:G33" si="11">G23+1</f>
        <v>3</v>
      </c>
      <c r="H24" s="4">
        <v>-2630.6297</v>
      </c>
      <c r="I24" s="4">
        <f t="shared" si="8"/>
        <v>-11006.5546648</v>
      </c>
      <c r="J24" s="4">
        <f>I24-$C$26</f>
        <v>1.5723472000008769</v>
      </c>
    </row>
    <row r="25" spans="1:10" x14ac:dyDescent="0.25">
      <c r="A25" s="1">
        <f t="shared" si="10"/>
        <v>4</v>
      </c>
      <c r="B25" s="4">
        <v>-2629.7226999999998</v>
      </c>
      <c r="C25" s="4">
        <f t="shared" si="6"/>
        <v>-11002.7597768</v>
      </c>
      <c r="D25" s="4">
        <f t="shared" si="7"/>
        <v>5.3672352000012324</v>
      </c>
      <c r="G25" s="1">
        <f t="shared" si="11"/>
        <v>4</v>
      </c>
      <c r="H25" s="4">
        <v>-2629.4283999999998</v>
      </c>
      <c r="I25" s="4">
        <f t="shared" si="8"/>
        <v>-11001.5284256</v>
      </c>
      <c r="J25" s="4">
        <f t="shared" si="9"/>
        <v>6.5985864000012953</v>
      </c>
    </row>
    <row r="26" spans="1:10" x14ac:dyDescent="0.25">
      <c r="A26" s="1">
        <f t="shared" si="10"/>
        <v>5</v>
      </c>
      <c r="B26" s="4">
        <v>-2631.0055000000002</v>
      </c>
      <c r="C26" s="6">
        <f t="shared" si="6"/>
        <v>-11008.127012000001</v>
      </c>
      <c r="D26" s="4">
        <f t="shared" si="7"/>
        <v>0</v>
      </c>
      <c r="G26" s="1">
        <f t="shared" si="11"/>
        <v>5</v>
      </c>
      <c r="H26" s="4">
        <v>-2630.3063000000002</v>
      </c>
      <c r="I26" s="4">
        <f t="shared" si="8"/>
        <v>-11005.201559200001</v>
      </c>
      <c r="J26" s="4">
        <f t="shared" si="9"/>
        <v>2.9254528000001301</v>
      </c>
    </row>
    <row r="27" spans="1:10" x14ac:dyDescent="0.25">
      <c r="A27" s="1">
        <f t="shared" si="10"/>
        <v>6</v>
      </c>
      <c r="B27" s="4">
        <v>-2629.5868999999998</v>
      </c>
      <c r="C27" s="4">
        <f t="shared" si="6"/>
        <v>-11002.191589599999</v>
      </c>
      <c r="D27" s="4">
        <f t="shared" si="7"/>
        <v>5.9354224000016984</v>
      </c>
      <c r="G27" s="1">
        <f t="shared" si="11"/>
        <v>6</v>
      </c>
      <c r="H27" s="4">
        <v>-2629.5499</v>
      </c>
      <c r="I27" s="4">
        <f t="shared" si="8"/>
        <v>-11002.0367816</v>
      </c>
      <c r="J27" s="4">
        <f t="shared" si="9"/>
        <v>6.090230400001019</v>
      </c>
    </row>
    <row r="28" spans="1:10" x14ac:dyDescent="0.25">
      <c r="A28" s="1">
        <f t="shared" si="10"/>
        <v>7</v>
      </c>
      <c r="B28" s="4">
        <v>-2630.1695</v>
      </c>
      <c r="C28" s="4">
        <f t="shared" si="6"/>
        <v>-11004.629188000001</v>
      </c>
      <c r="D28" s="4">
        <f t="shared" si="7"/>
        <v>3.4978240000000369</v>
      </c>
      <c r="G28" s="1">
        <f t="shared" si="11"/>
        <v>7</v>
      </c>
      <c r="H28" s="4">
        <v>-2629.9506999999999</v>
      </c>
      <c r="I28" s="4">
        <f t="shared" si="8"/>
        <v>-11003.713728799999</v>
      </c>
      <c r="J28" s="4">
        <f t="shared" si="9"/>
        <v>4.4132832000013877</v>
      </c>
    </row>
    <row r="29" spans="1:10" x14ac:dyDescent="0.25">
      <c r="A29" s="1">
        <f t="shared" si="10"/>
        <v>8</v>
      </c>
      <c r="B29" s="4">
        <v>-2628.3791999999999</v>
      </c>
      <c r="C29" s="4">
        <f t="shared" si="6"/>
        <v>-10997.1385728</v>
      </c>
      <c r="D29" s="4">
        <f t="shared" si="7"/>
        <v>10.988439200000357</v>
      </c>
      <c r="G29" s="1">
        <f t="shared" si="11"/>
        <v>8</v>
      </c>
      <c r="H29" s="4">
        <v>-2628.2262999999998</v>
      </c>
      <c r="I29" s="4">
        <f t="shared" si="8"/>
        <v>-10996.4988392</v>
      </c>
      <c r="J29" s="4">
        <f t="shared" si="9"/>
        <v>11.628172800001266</v>
      </c>
    </row>
    <row r="30" spans="1:10" x14ac:dyDescent="0.25">
      <c r="A30" s="1">
        <f t="shared" si="10"/>
        <v>9</v>
      </c>
      <c r="B30" s="4">
        <v>-2630.4218000000001</v>
      </c>
      <c r="C30" s="4">
        <f t="shared" si="6"/>
        <v>-11005.684811200001</v>
      </c>
      <c r="D30" s="4">
        <f t="shared" si="7"/>
        <v>2.442200800000137</v>
      </c>
      <c r="G30" s="1">
        <f t="shared" si="11"/>
        <v>9</v>
      </c>
      <c r="H30" s="4">
        <v>-2630.4308000000001</v>
      </c>
      <c r="I30" s="4">
        <f t="shared" si="8"/>
        <v>-11005.722467200001</v>
      </c>
      <c r="J30" s="4">
        <f t="shared" si="9"/>
        <v>2.4045447999997123</v>
      </c>
    </row>
    <row r="31" spans="1:10" x14ac:dyDescent="0.25">
      <c r="A31" s="1">
        <f t="shared" si="10"/>
        <v>10</v>
      </c>
      <c r="B31" s="4">
        <v>-2630.9720000000002</v>
      </c>
      <c r="C31" s="4">
        <f t="shared" si="6"/>
        <v>-11007.986848</v>
      </c>
      <c r="D31" s="4">
        <f t="shared" si="7"/>
        <v>0.14016400000036811</v>
      </c>
      <c r="G31" s="1">
        <f t="shared" si="11"/>
        <v>10</v>
      </c>
      <c r="H31" s="4">
        <v>-2630.8177999999998</v>
      </c>
      <c r="I31" s="7">
        <f t="shared" si="8"/>
        <v>-11007.341675199999</v>
      </c>
      <c r="J31" s="4">
        <f t="shared" si="9"/>
        <v>0.78533680000145978</v>
      </c>
    </row>
    <row r="32" spans="1:10" x14ac:dyDescent="0.25">
      <c r="A32" s="1">
        <f t="shared" si="10"/>
        <v>11</v>
      </c>
      <c r="B32" s="4">
        <v>-2629.2705999999998</v>
      </c>
      <c r="C32" s="4">
        <f t="shared" si="6"/>
        <v>-11000.8681904</v>
      </c>
      <c r="D32" s="4">
        <f t="shared" si="7"/>
        <v>7.258821600000374</v>
      </c>
      <c r="G32" s="1">
        <f t="shared" si="11"/>
        <v>11</v>
      </c>
      <c r="H32" s="4">
        <v>-2628.9018000000001</v>
      </c>
      <c r="I32" s="4">
        <f t="shared" si="8"/>
        <v>-10999.325131200001</v>
      </c>
      <c r="J32" s="4">
        <f t="shared" si="9"/>
        <v>8.801880799999708</v>
      </c>
    </row>
    <row r="33" spans="1:10" x14ac:dyDescent="0.25">
      <c r="A33" s="1">
        <f t="shared" si="10"/>
        <v>12</v>
      </c>
      <c r="B33" s="4">
        <v>-2627.6327999999999</v>
      </c>
      <c r="C33" s="4">
        <f t="shared" si="6"/>
        <v>-10994.015635199999</v>
      </c>
      <c r="D33" s="4">
        <f t="shared" si="7"/>
        <v>14.111376800001381</v>
      </c>
      <c r="G33" s="1">
        <f t="shared" si="11"/>
        <v>12</v>
      </c>
      <c r="H33" s="4">
        <v>-2627.7494000000002</v>
      </c>
      <c r="I33" s="4">
        <f t="shared" si="8"/>
        <v>-10994.503489600002</v>
      </c>
      <c r="J33" s="4">
        <f t="shared" si="9"/>
        <v>13.623522399999274</v>
      </c>
    </row>
    <row r="44" spans="1:10" x14ac:dyDescent="0.25">
      <c r="B44" s="8"/>
    </row>
    <row r="46" spans="1:10" x14ac:dyDescent="0.25">
      <c r="B46" s="8"/>
    </row>
    <row r="48" spans="1:10" x14ac:dyDescent="0.25">
      <c r="B48" s="8"/>
    </row>
    <row r="50" spans="2:2" x14ac:dyDescent="0.25">
      <c r="B50" s="8"/>
    </row>
    <row r="52" spans="2:2" x14ac:dyDescent="0.25">
      <c r="B52" s="8"/>
    </row>
    <row r="54" spans="2:2" x14ac:dyDescent="0.25">
      <c r="B54" s="8"/>
    </row>
    <row r="56" spans="2:2" x14ac:dyDescent="0.25">
      <c r="B56" s="8"/>
    </row>
    <row r="58" spans="2:2" x14ac:dyDescent="0.25">
      <c r="B58" s="8"/>
    </row>
    <row r="60" spans="2:2" x14ac:dyDescent="0.25">
      <c r="B60" s="8"/>
    </row>
    <row r="62" spans="2:2" x14ac:dyDescent="0.25">
      <c r="B62" s="8"/>
    </row>
  </sheetData>
  <sortState ref="M23:M34">
    <sortCondition ref="M23"/>
  </sortState>
  <conditionalFormatting sqref="D6:D17 J6:J17 D22:D33 J22:J33">
    <cfRule type="cellIs" dxfId="1" priority="1" operator="between">
      <formula>0</formula>
      <formula>2</formula>
    </cfRule>
  </conditionalFormatting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2017-10-29T17:59:44Z</dcterms:created>
  <dcterms:modified xsi:type="dcterms:W3CDTF">2018-05-23T17:30:40Z</dcterms:modified>
</cp:coreProperties>
</file>