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TFG\Excel\Entrega\"/>
    </mc:Choice>
  </mc:AlternateContent>
  <bookViews>
    <workbookView xWindow="0" yWindow="0" windowWidth="14370" windowHeight="7440"/>
  </bookViews>
  <sheets>
    <sheet name="Hoja1" sheetId="1" r:id="rId1"/>
  </sheet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40" i="1" l="1"/>
  <c r="AJ41" i="1"/>
  <c r="AJ42" i="1"/>
  <c r="AJ43" i="1"/>
  <c r="AJ44" i="1"/>
  <c r="AJ45" i="1"/>
  <c r="AJ46" i="1"/>
  <c r="AJ47" i="1"/>
  <c r="AJ48" i="1"/>
  <c r="AJ49" i="1"/>
  <c r="AJ50" i="1"/>
  <c r="AJ51" i="1"/>
  <c r="AJ39" i="1"/>
  <c r="G16" i="1" l="1"/>
  <c r="G15" i="1"/>
  <c r="G14" i="1"/>
  <c r="G13" i="1"/>
  <c r="G12" i="1"/>
  <c r="G11" i="1"/>
  <c r="G10" i="1"/>
  <c r="G9" i="1"/>
  <c r="G8" i="1"/>
  <c r="G7" i="1"/>
  <c r="G6" i="1"/>
  <c r="G5" i="1"/>
  <c r="G4" i="1"/>
  <c r="W3" i="1" l="1"/>
  <c r="W4" i="1"/>
  <c r="W5" i="1"/>
  <c r="W6" i="1"/>
  <c r="W7" i="1"/>
  <c r="W8" i="1"/>
  <c r="W9" i="1"/>
  <c r="W10" i="1"/>
  <c r="W11" i="1"/>
  <c r="W12" i="1"/>
  <c r="W13" i="1"/>
  <c r="W14" i="1"/>
  <c r="W15" i="1"/>
  <c r="P15" i="1"/>
  <c r="P13" i="1"/>
  <c r="P5" i="1"/>
  <c r="P6" i="1"/>
  <c r="P7" i="1"/>
  <c r="P8" i="1"/>
  <c r="P4" i="1"/>
  <c r="P9" i="1"/>
  <c r="P10" i="1"/>
  <c r="P11" i="1"/>
  <c r="P12" i="1"/>
  <c r="P14" i="1"/>
  <c r="P16" i="1"/>
  <c r="H5" i="1"/>
  <c r="H6" i="1"/>
  <c r="H7" i="1"/>
  <c r="H8" i="1"/>
  <c r="H9" i="1"/>
  <c r="H10" i="1"/>
  <c r="H11" i="1"/>
  <c r="H12" i="1"/>
  <c r="H13" i="1"/>
  <c r="H14" i="1"/>
  <c r="H15" i="1"/>
  <c r="H16" i="1"/>
  <c r="H4" i="1"/>
  <c r="C5" i="1"/>
  <c r="C6" i="1"/>
  <c r="C7" i="1"/>
  <c r="C8" i="1"/>
  <c r="C9" i="1"/>
  <c r="C10" i="1"/>
  <c r="C11" i="1"/>
  <c r="C12" i="1"/>
  <c r="C13" i="1"/>
  <c r="C14" i="1"/>
  <c r="C15" i="1"/>
  <c r="C16" i="1"/>
  <c r="C4" i="1"/>
</calcChain>
</file>

<file path=xl/sharedStrings.xml><?xml version="1.0" encoding="utf-8"?>
<sst xmlns="http://schemas.openxmlformats.org/spreadsheetml/2006/main" count="20" uniqueCount="14">
  <si>
    <t>Potencia Real</t>
  </si>
  <si>
    <t>precision</t>
  </si>
  <si>
    <t>reg</t>
  </si>
  <si>
    <t>Potencia simulada</t>
  </si>
  <si>
    <t>Par Real</t>
  </si>
  <si>
    <t>Precision</t>
  </si>
  <si>
    <t>Par sim</t>
  </si>
  <si>
    <t>pme (Pa)</t>
  </si>
  <si>
    <t>Rendimiento indicado</t>
  </si>
  <si>
    <t>Rendimiento efectivo</t>
  </si>
  <si>
    <t>Rendimiento mecanico</t>
  </si>
  <si>
    <t>Rendimiento Volumetrico</t>
  </si>
  <si>
    <t>Consumo especifico indicado</t>
  </si>
  <si>
    <t>Consumo específico efectivo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</si>
</sst>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1" xfId="0" applyFill="1" applyBorder="1"/>
    <xf numFmtId="0" fontId="0" fillId="0" borderId="1" xfId="0" applyBorder="1"/>
    <xf numFmtId="0" fontId="0" fillId="3" borderId="1" xfId="0" applyFill="1" applyBorder="1"/>
    <xf numFmtId="0" fontId="0" fillId="4" borderId="1" xfId="0" applyFill="1" applyBorder="1"/>
    <xf numFmtId="11" fontId="0" fillId="0" borderId="0" xfId="0" applyNumberFormat="1"/>
    <xf numFmtId="0" fontId="0" fillId="0" borderId="0" xfId="0" applyFill="1" applyBorder="1"/>
    <xf numFmtId="2" fontId="0" fillId="0" borderId="0" xfId="0" applyNumberFormat="1" applyFill="1" applyBorder="1"/>
    <xf numFmtId="164" fontId="0" fillId="0" borderId="0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Potencia real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Hoja1!$A$4:$A$16</c:f>
              <c:numCache>
                <c:formatCode>General</c:formatCode>
                <c:ptCount val="13"/>
                <c:pt idx="0">
                  <c:v>1000</c:v>
                </c:pt>
                <c:pt idx="1">
                  <c:v>1500</c:v>
                </c:pt>
                <c:pt idx="2">
                  <c:v>2000</c:v>
                </c:pt>
                <c:pt idx="3">
                  <c:v>2500</c:v>
                </c:pt>
                <c:pt idx="4">
                  <c:v>3000</c:v>
                </c:pt>
                <c:pt idx="5">
                  <c:v>3500</c:v>
                </c:pt>
                <c:pt idx="6">
                  <c:v>4000</c:v>
                </c:pt>
                <c:pt idx="7">
                  <c:v>4250</c:v>
                </c:pt>
                <c:pt idx="8">
                  <c:v>4500</c:v>
                </c:pt>
                <c:pt idx="9">
                  <c:v>5000</c:v>
                </c:pt>
                <c:pt idx="10">
                  <c:v>5500</c:v>
                </c:pt>
                <c:pt idx="11">
                  <c:v>6000</c:v>
                </c:pt>
                <c:pt idx="12">
                  <c:v>6500</c:v>
                </c:pt>
              </c:numCache>
            </c:numRef>
          </c:xVal>
          <c:yVal>
            <c:numRef>
              <c:f>Hoja1!$B$4:$B$16</c:f>
              <c:numCache>
                <c:formatCode>General</c:formatCode>
                <c:ptCount val="13"/>
                <c:pt idx="0">
                  <c:v>9.193737500000001</c:v>
                </c:pt>
                <c:pt idx="1">
                  <c:v>18.755224500000001</c:v>
                </c:pt>
                <c:pt idx="2">
                  <c:v>28.3167115</c:v>
                </c:pt>
                <c:pt idx="3">
                  <c:v>38.245947999999999</c:v>
                </c:pt>
                <c:pt idx="4">
                  <c:v>47.660335199999999</c:v>
                </c:pt>
                <c:pt idx="5">
                  <c:v>57.295372100000009</c:v>
                </c:pt>
                <c:pt idx="6">
                  <c:v>67.371708400000003</c:v>
                </c:pt>
                <c:pt idx="7">
                  <c:v>71.000999999999991</c:v>
                </c:pt>
                <c:pt idx="8">
                  <c:v>75.756397000000007</c:v>
                </c:pt>
                <c:pt idx="9">
                  <c:v>82.375888000000003</c:v>
                </c:pt>
                <c:pt idx="10">
                  <c:v>86.715332100000012</c:v>
                </c:pt>
                <c:pt idx="11">
                  <c:v>88.259879999999995</c:v>
                </c:pt>
                <c:pt idx="12">
                  <c:v>79.801641500000002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B32-4CAA-B6BB-8BF708C0D7D0}"/>
            </c:ext>
          </c:extLst>
        </c:ser>
        <c:ser>
          <c:idx val="1"/>
          <c:order val="1"/>
          <c:tx>
            <c:v>Potencia simulada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Hoja1!$E$4:$E$16</c:f>
              <c:numCache>
                <c:formatCode>General</c:formatCode>
                <c:ptCount val="13"/>
                <c:pt idx="0">
                  <c:v>1000</c:v>
                </c:pt>
                <c:pt idx="1">
                  <c:v>1500</c:v>
                </c:pt>
                <c:pt idx="2">
                  <c:v>2000</c:v>
                </c:pt>
                <c:pt idx="3">
                  <c:v>2500</c:v>
                </c:pt>
                <c:pt idx="4">
                  <c:v>3000</c:v>
                </c:pt>
                <c:pt idx="5">
                  <c:v>3500</c:v>
                </c:pt>
                <c:pt idx="6">
                  <c:v>4000</c:v>
                </c:pt>
                <c:pt idx="7">
                  <c:v>4250</c:v>
                </c:pt>
                <c:pt idx="8">
                  <c:v>4500</c:v>
                </c:pt>
                <c:pt idx="9">
                  <c:v>5000</c:v>
                </c:pt>
                <c:pt idx="10">
                  <c:v>5500</c:v>
                </c:pt>
                <c:pt idx="11">
                  <c:v>6000</c:v>
                </c:pt>
                <c:pt idx="12">
                  <c:v>6500</c:v>
                </c:pt>
              </c:numCache>
            </c:numRef>
          </c:xVal>
          <c:yVal>
            <c:numRef>
              <c:f>Hoja1!$G$4:$G$16</c:f>
              <c:numCache>
                <c:formatCode>General</c:formatCode>
                <c:ptCount val="13"/>
                <c:pt idx="0">
                  <c:v>8.539950000000001</c:v>
                </c:pt>
                <c:pt idx="1">
                  <c:v>17.831499999999998</c:v>
                </c:pt>
                <c:pt idx="2">
                  <c:v>28.270499999999998</c:v>
                </c:pt>
                <c:pt idx="3">
                  <c:v>38.313800000000001</c:v>
                </c:pt>
                <c:pt idx="4">
                  <c:v>47.4617</c:v>
                </c:pt>
                <c:pt idx="5">
                  <c:v>56.834099999999999</c:v>
                </c:pt>
                <c:pt idx="6">
                  <c:v>66.291800000000009</c:v>
                </c:pt>
                <c:pt idx="7">
                  <c:v>71.500799999999998</c:v>
                </c:pt>
                <c:pt idx="8">
                  <c:v>74.547200000000004</c:v>
                </c:pt>
                <c:pt idx="9">
                  <c:v>82.498199999999997</c:v>
                </c:pt>
                <c:pt idx="10">
                  <c:v>85.795699999999997</c:v>
                </c:pt>
                <c:pt idx="11">
                  <c:v>88.3386</c:v>
                </c:pt>
                <c:pt idx="12">
                  <c:v>79.068899999999999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B32-4CAA-B6BB-8BF708C0D7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35258416"/>
        <c:axId val="1635257328"/>
      </c:scatterChart>
      <c:valAx>
        <c:axId val="16352584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635257328"/>
        <c:crosses val="autoZero"/>
        <c:crossBetween val="midCat"/>
      </c:valAx>
      <c:valAx>
        <c:axId val="1635257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6352584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Par real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Hoja1!$K$4:$K$16</c:f>
              <c:numCache>
                <c:formatCode>General</c:formatCode>
                <c:ptCount val="13"/>
                <c:pt idx="0">
                  <c:v>1000</c:v>
                </c:pt>
                <c:pt idx="1">
                  <c:v>1500</c:v>
                </c:pt>
                <c:pt idx="2">
                  <c:v>2000</c:v>
                </c:pt>
                <c:pt idx="3">
                  <c:v>2500</c:v>
                </c:pt>
                <c:pt idx="4">
                  <c:v>3000</c:v>
                </c:pt>
                <c:pt idx="5">
                  <c:v>3500</c:v>
                </c:pt>
                <c:pt idx="6">
                  <c:v>4000</c:v>
                </c:pt>
                <c:pt idx="7">
                  <c:v>4250</c:v>
                </c:pt>
                <c:pt idx="8">
                  <c:v>4500</c:v>
                </c:pt>
                <c:pt idx="9">
                  <c:v>5000</c:v>
                </c:pt>
                <c:pt idx="10">
                  <c:v>5500</c:v>
                </c:pt>
                <c:pt idx="11">
                  <c:v>6000</c:v>
                </c:pt>
                <c:pt idx="12">
                  <c:v>6500</c:v>
                </c:pt>
              </c:numCache>
            </c:numRef>
          </c:xVal>
          <c:yVal>
            <c:numRef>
              <c:f>Hoja1!$L$4:$L$16</c:f>
              <c:numCache>
                <c:formatCode>General</c:formatCode>
                <c:ptCount val="13"/>
                <c:pt idx="0">
                  <c:v>75</c:v>
                </c:pt>
                <c:pt idx="1">
                  <c:v>110</c:v>
                </c:pt>
                <c:pt idx="2">
                  <c:v>130.6</c:v>
                </c:pt>
                <c:pt idx="3">
                  <c:v>142.80000000000001</c:v>
                </c:pt>
                <c:pt idx="4">
                  <c:v>149.80000000000001</c:v>
                </c:pt>
                <c:pt idx="5">
                  <c:v>154</c:v>
                </c:pt>
                <c:pt idx="6">
                  <c:v>158</c:v>
                </c:pt>
                <c:pt idx="7">
                  <c:v>160</c:v>
                </c:pt>
                <c:pt idx="8">
                  <c:v>159</c:v>
                </c:pt>
                <c:pt idx="9">
                  <c:v>155</c:v>
                </c:pt>
                <c:pt idx="10">
                  <c:v>148.5</c:v>
                </c:pt>
                <c:pt idx="11">
                  <c:v>139</c:v>
                </c:pt>
                <c:pt idx="12">
                  <c:v>117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221-40D9-BB0C-B9428CE4A704}"/>
            </c:ext>
          </c:extLst>
        </c:ser>
        <c:ser>
          <c:idx val="1"/>
          <c:order val="1"/>
          <c:tx>
            <c:v>Par simulado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Hoja1!$N$4:$N$16</c:f>
              <c:numCache>
                <c:formatCode>General</c:formatCode>
                <c:ptCount val="13"/>
                <c:pt idx="0">
                  <c:v>1000</c:v>
                </c:pt>
                <c:pt idx="1">
                  <c:v>1500</c:v>
                </c:pt>
                <c:pt idx="2">
                  <c:v>2000</c:v>
                </c:pt>
                <c:pt idx="3">
                  <c:v>2500</c:v>
                </c:pt>
                <c:pt idx="4">
                  <c:v>3000</c:v>
                </c:pt>
                <c:pt idx="5">
                  <c:v>3500</c:v>
                </c:pt>
                <c:pt idx="6">
                  <c:v>4000</c:v>
                </c:pt>
                <c:pt idx="7">
                  <c:v>4250</c:v>
                </c:pt>
                <c:pt idx="8">
                  <c:v>4500</c:v>
                </c:pt>
                <c:pt idx="9">
                  <c:v>5000</c:v>
                </c:pt>
                <c:pt idx="10">
                  <c:v>5500</c:v>
                </c:pt>
                <c:pt idx="11">
                  <c:v>6000</c:v>
                </c:pt>
                <c:pt idx="12">
                  <c:v>6500</c:v>
                </c:pt>
              </c:numCache>
            </c:numRef>
          </c:xVal>
          <c:yVal>
            <c:numRef>
              <c:f>Hoja1!$O$4:$O$16</c:f>
              <c:numCache>
                <c:formatCode>General</c:formatCode>
                <c:ptCount val="13"/>
                <c:pt idx="0">
                  <c:v>81.5505</c:v>
                </c:pt>
                <c:pt idx="1">
                  <c:v>113.51900000000001</c:v>
                </c:pt>
                <c:pt idx="2">
                  <c:v>134.982</c:v>
                </c:pt>
                <c:pt idx="3">
                  <c:v>146.34800000000001</c:v>
                </c:pt>
                <c:pt idx="4">
                  <c:v>151.07499999999999</c:v>
                </c:pt>
                <c:pt idx="5">
                  <c:v>155.065</c:v>
                </c:pt>
                <c:pt idx="6">
                  <c:v>158.26</c:v>
                </c:pt>
                <c:pt idx="7">
                  <c:v>160.655</c:v>
                </c:pt>
                <c:pt idx="8">
                  <c:v>158.19399999999999</c:v>
                </c:pt>
                <c:pt idx="9">
                  <c:v>157.56</c:v>
                </c:pt>
                <c:pt idx="10">
                  <c:v>148.96100000000001</c:v>
                </c:pt>
                <c:pt idx="11">
                  <c:v>140.595</c:v>
                </c:pt>
                <c:pt idx="12">
                  <c:v>116.16200000000001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221-40D9-BB0C-B9428CE4A7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35258960"/>
        <c:axId val="1635259504"/>
      </c:scatterChart>
      <c:valAx>
        <c:axId val="16352589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635259504"/>
        <c:crosses val="autoZero"/>
        <c:crossBetween val="midCat"/>
      </c:valAx>
      <c:valAx>
        <c:axId val="1635259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6352589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pme (bar)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Hoja1!$U$3:$U$15</c:f>
              <c:numCache>
                <c:formatCode>General</c:formatCode>
                <c:ptCount val="13"/>
                <c:pt idx="0">
                  <c:v>1000</c:v>
                </c:pt>
                <c:pt idx="1">
                  <c:v>1500</c:v>
                </c:pt>
                <c:pt idx="2">
                  <c:v>2000</c:v>
                </c:pt>
                <c:pt idx="3">
                  <c:v>2500</c:v>
                </c:pt>
                <c:pt idx="4">
                  <c:v>3000</c:v>
                </c:pt>
                <c:pt idx="5">
                  <c:v>3500</c:v>
                </c:pt>
                <c:pt idx="6">
                  <c:v>4000</c:v>
                </c:pt>
                <c:pt idx="7">
                  <c:v>4250</c:v>
                </c:pt>
                <c:pt idx="8">
                  <c:v>4500</c:v>
                </c:pt>
                <c:pt idx="9">
                  <c:v>5000</c:v>
                </c:pt>
                <c:pt idx="10">
                  <c:v>5500</c:v>
                </c:pt>
                <c:pt idx="11">
                  <c:v>6000</c:v>
                </c:pt>
                <c:pt idx="12">
                  <c:v>6500</c:v>
                </c:pt>
              </c:numCache>
            </c:numRef>
          </c:xVal>
          <c:yVal>
            <c:numRef>
              <c:f>Hoja1!$W$3:$W$15</c:f>
              <c:numCache>
                <c:formatCode>General</c:formatCode>
                <c:ptCount val="13"/>
                <c:pt idx="0">
                  <c:v>6.4123599999999996</c:v>
                </c:pt>
                <c:pt idx="1">
                  <c:v>8.9260599999999997</c:v>
                </c:pt>
                <c:pt idx="2">
                  <c:v>10.6137</c:v>
                </c:pt>
                <c:pt idx="3">
                  <c:v>11.507400000000001</c:v>
                </c:pt>
                <c:pt idx="4">
                  <c:v>11.879099999999999</c:v>
                </c:pt>
                <c:pt idx="5">
                  <c:v>12.1928</c:v>
                </c:pt>
                <c:pt idx="6">
                  <c:v>12.444100000000001</c:v>
                </c:pt>
                <c:pt idx="7">
                  <c:v>12.632400000000001</c:v>
                </c:pt>
                <c:pt idx="8">
                  <c:v>12.4389</c:v>
                </c:pt>
                <c:pt idx="9">
                  <c:v>12.388999999999999</c:v>
                </c:pt>
                <c:pt idx="10">
                  <c:v>11.712899999999999</c:v>
                </c:pt>
                <c:pt idx="11">
                  <c:v>11.055099999999999</c:v>
                </c:pt>
                <c:pt idx="12">
                  <c:v>9.1338699999999999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ADB-4936-B8C6-682D702AF9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35256240"/>
        <c:axId val="1635261136"/>
      </c:scatterChart>
      <c:valAx>
        <c:axId val="163525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Régimen</a:t>
                </a:r>
                <a:r>
                  <a:rPr lang="es-ES" baseline="0"/>
                  <a:t> de giro (rpm)</a:t>
                </a:r>
                <a:endParaRPr lang="es-E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635261136"/>
        <c:crosses val="autoZero"/>
        <c:crossBetween val="midCat"/>
      </c:valAx>
      <c:valAx>
        <c:axId val="1635261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pme (bar)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63525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946441907606957"/>
          <c:y val="5.4250067569876576E-2"/>
          <c:w val="0.80655199841972891"/>
          <c:h val="0.76621521704687023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Hoja1!$V$21:$V$33</c:f>
              <c:numCache>
                <c:formatCode>General</c:formatCode>
                <c:ptCount val="13"/>
                <c:pt idx="0">
                  <c:v>1000</c:v>
                </c:pt>
                <c:pt idx="1">
                  <c:v>1500</c:v>
                </c:pt>
                <c:pt idx="2">
                  <c:v>2000</c:v>
                </c:pt>
                <c:pt idx="3">
                  <c:v>2500</c:v>
                </c:pt>
                <c:pt idx="4">
                  <c:v>3000</c:v>
                </c:pt>
                <c:pt idx="5">
                  <c:v>3500</c:v>
                </c:pt>
                <c:pt idx="6">
                  <c:v>4000</c:v>
                </c:pt>
                <c:pt idx="7">
                  <c:v>4250</c:v>
                </c:pt>
                <c:pt idx="8">
                  <c:v>4500</c:v>
                </c:pt>
                <c:pt idx="9">
                  <c:v>5000</c:v>
                </c:pt>
                <c:pt idx="10">
                  <c:v>5500</c:v>
                </c:pt>
                <c:pt idx="11">
                  <c:v>6000</c:v>
                </c:pt>
                <c:pt idx="12">
                  <c:v>6500</c:v>
                </c:pt>
              </c:numCache>
            </c:numRef>
          </c:xVal>
          <c:yVal>
            <c:numRef>
              <c:f>Hoja1!$W$21:$W$33</c:f>
              <c:numCache>
                <c:formatCode>General</c:formatCode>
                <c:ptCount val="13"/>
                <c:pt idx="0">
                  <c:v>0.23236799999999999</c:v>
                </c:pt>
                <c:pt idx="1">
                  <c:v>0.32303500000000002</c:v>
                </c:pt>
                <c:pt idx="2">
                  <c:v>0.340891</c:v>
                </c:pt>
                <c:pt idx="3">
                  <c:v>0.34930099999999997</c:v>
                </c:pt>
                <c:pt idx="4">
                  <c:v>0.35055199999999997</c:v>
                </c:pt>
                <c:pt idx="5">
                  <c:v>0.35821799999999998</c:v>
                </c:pt>
                <c:pt idx="6">
                  <c:v>0.36828499999999997</c:v>
                </c:pt>
                <c:pt idx="7">
                  <c:v>0.36388799999999999</c:v>
                </c:pt>
                <c:pt idx="8">
                  <c:v>0.36380499999999999</c:v>
                </c:pt>
                <c:pt idx="9">
                  <c:v>0.36050500000000002</c:v>
                </c:pt>
                <c:pt idx="10">
                  <c:v>0.35516199999999998</c:v>
                </c:pt>
                <c:pt idx="11">
                  <c:v>0.35304099999999999</c:v>
                </c:pt>
                <c:pt idx="12">
                  <c:v>0.34962799999999999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E93-45E6-978B-9E3136A943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35261680"/>
        <c:axId val="1385043648"/>
      </c:scatterChart>
      <c:valAx>
        <c:axId val="16352616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Régimen de giro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385043648"/>
        <c:crosses val="autoZero"/>
        <c:crossBetween val="midCat"/>
      </c:valAx>
      <c:valAx>
        <c:axId val="1385043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Rendimiento indicado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635261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Hoja1!$V$39:$V$51</c:f>
              <c:numCache>
                <c:formatCode>General</c:formatCode>
                <c:ptCount val="13"/>
                <c:pt idx="0">
                  <c:v>1000</c:v>
                </c:pt>
                <c:pt idx="1">
                  <c:v>1500</c:v>
                </c:pt>
                <c:pt idx="2">
                  <c:v>2000</c:v>
                </c:pt>
                <c:pt idx="3">
                  <c:v>2500</c:v>
                </c:pt>
                <c:pt idx="4">
                  <c:v>3000</c:v>
                </c:pt>
                <c:pt idx="5">
                  <c:v>3500</c:v>
                </c:pt>
                <c:pt idx="6">
                  <c:v>4000</c:v>
                </c:pt>
                <c:pt idx="7">
                  <c:v>4250</c:v>
                </c:pt>
                <c:pt idx="8">
                  <c:v>4500</c:v>
                </c:pt>
                <c:pt idx="9">
                  <c:v>5000</c:v>
                </c:pt>
                <c:pt idx="10">
                  <c:v>5500</c:v>
                </c:pt>
                <c:pt idx="11">
                  <c:v>6000</c:v>
                </c:pt>
                <c:pt idx="12">
                  <c:v>6500</c:v>
                </c:pt>
              </c:numCache>
            </c:numRef>
          </c:xVal>
          <c:yVal>
            <c:numRef>
              <c:f>Hoja1!$W$39:$W$51</c:f>
              <c:numCache>
                <c:formatCode>General</c:formatCode>
                <c:ptCount val="13"/>
                <c:pt idx="0">
                  <c:v>0.20616499999999999</c:v>
                </c:pt>
                <c:pt idx="1">
                  <c:v>0.29278399999999999</c:v>
                </c:pt>
                <c:pt idx="2">
                  <c:v>0.31067</c:v>
                </c:pt>
                <c:pt idx="3">
                  <c:v>0.31820900000000002</c:v>
                </c:pt>
                <c:pt idx="4">
                  <c:v>0.31801200000000002</c:v>
                </c:pt>
                <c:pt idx="5">
                  <c:v>0.32328899999999999</c:v>
                </c:pt>
                <c:pt idx="6">
                  <c:v>0.33066200000000001</c:v>
                </c:pt>
                <c:pt idx="7">
                  <c:v>0.325934</c:v>
                </c:pt>
                <c:pt idx="8">
                  <c:v>0.32427299999999998</c:v>
                </c:pt>
                <c:pt idx="9">
                  <c:v>0.31855899999999998</c:v>
                </c:pt>
                <c:pt idx="10">
                  <c:v>0.30968699999999999</c:v>
                </c:pt>
                <c:pt idx="11">
                  <c:v>0.30307099999999998</c:v>
                </c:pt>
                <c:pt idx="12">
                  <c:v>0.289433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D0B-482E-8576-3C9C0EC8AF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39481680"/>
        <c:axId val="1739471888"/>
      </c:scatterChart>
      <c:valAx>
        <c:axId val="17394816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Régimen</a:t>
                </a:r>
                <a:r>
                  <a:rPr lang="es-ES" baseline="0"/>
                  <a:t> de giro (rpm)</a:t>
                </a:r>
                <a:endParaRPr lang="es-E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739471888"/>
        <c:crosses val="autoZero"/>
        <c:crossBetween val="midCat"/>
      </c:valAx>
      <c:valAx>
        <c:axId val="1739471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Rendimiento efectivo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739481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Hoja1!$AF$4:$AF$16</c:f>
              <c:numCache>
                <c:formatCode>General</c:formatCode>
                <c:ptCount val="13"/>
                <c:pt idx="0">
                  <c:v>1000</c:v>
                </c:pt>
                <c:pt idx="1">
                  <c:v>1500</c:v>
                </c:pt>
                <c:pt idx="2">
                  <c:v>2000</c:v>
                </c:pt>
                <c:pt idx="3">
                  <c:v>2500</c:v>
                </c:pt>
                <c:pt idx="4">
                  <c:v>3000</c:v>
                </c:pt>
                <c:pt idx="5">
                  <c:v>3500</c:v>
                </c:pt>
                <c:pt idx="6">
                  <c:v>4000</c:v>
                </c:pt>
                <c:pt idx="7">
                  <c:v>4250</c:v>
                </c:pt>
                <c:pt idx="8">
                  <c:v>4500</c:v>
                </c:pt>
                <c:pt idx="9">
                  <c:v>5000</c:v>
                </c:pt>
                <c:pt idx="10">
                  <c:v>5500</c:v>
                </c:pt>
                <c:pt idx="11">
                  <c:v>6000</c:v>
                </c:pt>
                <c:pt idx="12">
                  <c:v>6500</c:v>
                </c:pt>
              </c:numCache>
            </c:numRef>
          </c:xVal>
          <c:yVal>
            <c:numRef>
              <c:f>Hoja1!$AG$4:$AG$16</c:f>
              <c:numCache>
                <c:formatCode>General</c:formatCode>
                <c:ptCount val="13"/>
                <c:pt idx="0">
                  <c:v>0.88723799999999997</c:v>
                </c:pt>
                <c:pt idx="1">
                  <c:v>0.90635399999999999</c:v>
                </c:pt>
                <c:pt idx="2">
                  <c:v>0.91167900000000002</c:v>
                </c:pt>
                <c:pt idx="3">
                  <c:v>0.91098699999999999</c:v>
                </c:pt>
                <c:pt idx="4">
                  <c:v>0.90717599999999998</c:v>
                </c:pt>
                <c:pt idx="5">
                  <c:v>0.90281500000000003</c:v>
                </c:pt>
                <c:pt idx="6">
                  <c:v>0.89792799999999995</c:v>
                </c:pt>
                <c:pt idx="7">
                  <c:v>0.89579200000000003</c:v>
                </c:pt>
                <c:pt idx="8">
                  <c:v>0.89133899999999999</c:v>
                </c:pt>
                <c:pt idx="9">
                  <c:v>0.88416600000000001</c:v>
                </c:pt>
                <c:pt idx="10">
                  <c:v>0.87196200000000001</c:v>
                </c:pt>
                <c:pt idx="11">
                  <c:v>0.85845800000000005</c:v>
                </c:pt>
                <c:pt idx="12">
                  <c:v>0.82784500000000005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D28-4583-83AF-81ACF79094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39482224"/>
        <c:axId val="1739484400"/>
      </c:scatterChart>
      <c:valAx>
        <c:axId val="17394822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Régimen</a:t>
                </a:r>
                <a:r>
                  <a:rPr lang="es-ES" baseline="0"/>
                  <a:t> de giro  (rpm)</a:t>
                </a:r>
                <a:endParaRPr lang="es-E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739484400"/>
        <c:crosses val="autoZero"/>
        <c:crossBetween val="midCat"/>
      </c:valAx>
      <c:valAx>
        <c:axId val="173948440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Rendimiento mecánico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7394822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Hoja1!$AF$22:$AF$34</c:f>
              <c:numCache>
                <c:formatCode>General</c:formatCode>
                <c:ptCount val="13"/>
                <c:pt idx="0">
                  <c:v>1000</c:v>
                </c:pt>
                <c:pt idx="1">
                  <c:v>1500</c:v>
                </c:pt>
                <c:pt idx="2">
                  <c:v>2000</c:v>
                </c:pt>
                <c:pt idx="3">
                  <c:v>2500</c:v>
                </c:pt>
                <c:pt idx="4">
                  <c:v>3000</c:v>
                </c:pt>
                <c:pt idx="5">
                  <c:v>3500</c:v>
                </c:pt>
                <c:pt idx="6">
                  <c:v>4000</c:v>
                </c:pt>
                <c:pt idx="7">
                  <c:v>4250</c:v>
                </c:pt>
                <c:pt idx="8">
                  <c:v>4500</c:v>
                </c:pt>
                <c:pt idx="9">
                  <c:v>5000</c:v>
                </c:pt>
                <c:pt idx="10">
                  <c:v>5500</c:v>
                </c:pt>
                <c:pt idx="11">
                  <c:v>6000</c:v>
                </c:pt>
                <c:pt idx="12">
                  <c:v>6500</c:v>
                </c:pt>
              </c:numCache>
            </c:numRef>
          </c:xVal>
          <c:yVal>
            <c:numRef>
              <c:f>Hoja1!$AG$22:$AG$34</c:f>
              <c:numCache>
                <c:formatCode>General</c:formatCode>
                <c:ptCount val="13"/>
                <c:pt idx="0">
                  <c:v>0.94690399999999997</c:v>
                </c:pt>
                <c:pt idx="1">
                  <c:v>0.95728999999999997</c:v>
                </c:pt>
                <c:pt idx="2">
                  <c:v>0.95533400000000002</c:v>
                </c:pt>
                <c:pt idx="3">
                  <c:v>0.95515300000000003</c:v>
                </c:pt>
                <c:pt idx="4">
                  <c:v>0.95716199999999996</c:v>
                </c:pt>
                <c:pt idx="5">
                  <c:v>0.95211599999999996</c:v>
                </c:pt>
                <c:pt idx="6">
                  <c:v>0.93662699999999999</c:v>
                </c:pt>
                <c:pt idx="7">
                  <c:v>0.94317499999999999</c:v>
                </c:pt>
                <c:pt idx="8">
                  <c:v>0.94576499999999997</c:v>
                </c:pt>
                <c:pt idx="9">
                  <c:v>0.94776199999999999</c:v>
                </c:pt>
                <c:pt idx="10">
                  <c:v>0.95025199999999999</c:v>
                </c:pt>
                <c:pt idx="11">
                  <c:v>0.94415400000000005</c:v>
                </c:pt>
                <c:pt idx="12">
                  <c:v>0.94269800000000004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F52-4DCD-8F6A-16F6BA7785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39479504"/>
        <c:axId val="1739478960"/>
      </c:scatterChart>
      <c:valAx>
        <c:axId val="17394795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Régimen de giro (rpm)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739478960"/>
        <c:crosses val="autoZero"/>
        <c:crossBetween val="midCat"/>
      </c:valAx>
      <c:valAx>
        <c:axId val="173947896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Rendimiento volumétrico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7394795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Hoja1!$AF$39:$AF$51</c:f>
              <c:numCache>
                <c:formatCode>General</c:formatCode>
                <c:ptCount val="13"/>
                <c:pt idx="0">
                  <c:v>1000</c:v>
                </c:pt>
                <c:pt idx="1">
                  <c:v>1500</c:v>
                </c:pt>
                <c:pt idx="2">
                  <c:v>2000</c:v>
                </c:pt>
                <c:pt idx="3">
                  <c:v>2500</c:v>
                </c:pt>
                <c:pt idx="4">
                  <c:v>3000</c:v>
                </c:pt>
                <c:pt idx="5">
                  <c:v>3500</c:v>
                </c:pt>
                <c:pt idx="6">
                  <c:v>4000</c:v>
                </c:pt>
                <c:pt idx="7">
                  <c:v>4250</c:v>
                </c:pt>
                <c:pt idx="8">
                  <c:v>4500</c:v>
                </c:pt>
                <c:pt idx="9">
                  <c:v>5000</c:v>
                </c:pt>
                <c:pt idx="10">
                  <c:v>5500</c:v>
                </c:pt>
                <c:pt idx="11">
                  <c:v>6000</c:v>
                </c:pt>
                <c:pt idx="12">
                  <c:v>6500</c:v>
                </c:pt>
              </c:numCache>
            </c:numRef>
          </c:xVal>
          <c:yVal>
            <c:numRef>
              <c:f>Hoja1!$AJ$39:$AJ$51</c:f>
              <c:numCache>
                <c:formatCode>General</c:formatCode>
                <c:ptCount val="13"/>
                <c:pt idx="0">
                  <c:v>1.1150537553477281E-7</c:v>
                </c:pt>
                <c:pt idx="1">
                  <c:v>7.8516946783726013E-8</c:v>
                </c:pt>
                <c:pt idx="2">
                  <c:v>7.399654214158573E-8</c:v>
                </c:pt>
                <c:pt idx="3">
                  <c:v>7.2243417838987694E-8</c:v>
                </c:pt>
                <c:pt idx="4">
                  <c:v>7.2288170720370419E-8</c:v>
                </c:pt>
                <c:pt idx="5">
                  <c:v>7.1108221272998572E-8</c:v>
                </c:pt>
                <c:pt idx="6">
                  <c:v>6.9522671934260471E-8</c:v>
                </c:pt>
                <c:pt idx="7">
                  <c:v>7.0531168111109718E-8</c:v>
                </c:pt>
                <c:pt idx="8">
                  <c:v>7.0892444783026763E-8</c:v>
                </c:pt>
                <c:pt idx="9">
                  <c:v>7.2164044171178448E-8</c:v>
                </c:pt>
                <c:pt idx="10">
                  <c:v>7.423141994054137E-8</c:v>
                </c:pt>
                <c:pt idx="11">
                  <c:v>7.5851882057756892E-8</c:v>
                </c:pt>
                <c:pt idx="12">
                  <c:v>7.9426000998940815E-8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589-4F69-9125-330224FA5F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39471344"/>
        <c:axId val="1739480048"/>
      </c:scatterChart>
      <c:valAx>
        <c:axId val="17394713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Régimen de giro</a:t>
                </a:r>
                <a:r>
                  <a:rPr lang="es-ES" baseline="0"/>
                  <a:t> (rpm)</a:t>
                </a:r>
                <a:endParaRPr lang="es-E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739480048"/>
        <c:crosses val="autoZero"/>
        <c:crossBetween val="midCat"/>
      </c:valAx>
      <c:valAx>
        <c:axId val="1739480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Consumo</a:t>
                </a:r>
                <a:r>
                  <a:rPr lang="es-ES" baseline="0"/>
                  <a:t> específico (kg /W·s)</a:t>
                </a:r>
                <a:endParaRPr lang="es-E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7394713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Rendimiento indicado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Hoja1!$V$21:$V$33</c:f>
              <c:numCache>
                <c:formatCode>General</c:formatCode>
                <c:ptCount val="13"/>
                <c:pt idx="0">
                  <c:v>1000</c:v>
                </c:pt>
                <c:pt idx="1">
                  <c:v>1500</c:v>
                </c:pt>
                <c:pt idx="2">
                  <c:v>2000</c:v>
                </c:pt>
                <c:pt idx="3">
                  <c:v>2500</c:v>
                </c:pt>
                <c:pt idx="4">
                  <c:v>3000</c:v>
                </c:pt>
                <c:pt idx="5">
                  <c:v>3500</c:v>
                </c:pt>
                <c:pt idx="6">
                  <c:v>4000</c:v>
                </c:pt>
                <c:pt idx="7">
                  <c:v>4250</c:v>
                </c:pt>
                <c:pt idx="8">
                  <c:v>4500</c:v>
                </c:pt>
                <c:pt idx="9">
                  <c:v>5000</c:v>
                </c:pt>
                <c:pt idx="10">
                  <c:v>5500</c:v>
                </c:pt>
                <c:pt idx="11">
                  <c:v>6000</c:v>
                </c:pt>
                <c:pt idx="12">
                  <c:v>6500</c:v>
                </c:pt>
              </c:numCache>
            </c:numRef>
          </c:xVal>
          <c:yVal>
            <c:numRef>
              <c:f>Hoja1!$W$21:$W$33</c:f>
              <c:numCache>
                <c:formatCode>General</c:formatCode>
                <c:ptCount val="13"/>
                <c:pt idx="0">
                  <c:v>0.23236799999999999</c:v>
                </c:pt>
                <c:pt idx="1">
                  <c:v>0.32303500000000002</c:v>
                </c:pt>
                <c:pt idx="2">
                  <c:v>0.340891</c:v>
                </c:pt>
                <c:pt idx="3">
                  <c:v>0.34930099999999997</c:v>
                </c:pt>
                <c:pt idx="4">
                  <c:v>0.35055199999999997</c:v>
                </c:pt>
                <c:pt idx="5">
                  <c:v>0.35821799999999998</c:v>
                </c:pt>
                <c:pt idx="6">
                  <c:v>0.36828499999999997</c:v>
                </c:pt>
                <c:pt idx="7">
                  <c:v>0.36388799999999999</c:v>
                </c:pt>
                <c:pt idx="8">
                  <c:v>0.36380499999999999</c:v>
                </c:pt>
                <c:pt idx="9">
                  <c:v>0.36050500000000002</c:v>
                </c:pt>
                <c:pt idx="10">
                  <c:v>0.35516199999999998</c:v>
                </c:pt>
                <c:pt idx="11">
                  <c:v>0.35304099999999999</c:v>
                </c:pt>
                <c:pt idx="12">
                  <c:v>0.34962799999999999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EEA-46AB-8115-A2C665BBAC5A}"/>
            </c:ext>
          </c:extLst>
        </c:ser>
        <c:ser>
          <c:idx val="1"/>
          <c:order val="1"/>
          <c:tx>
            <c:v>Rendimiento efectivo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Hoja1!$V$39:$V$51</c:f>
              <c:numCache>
                <c:formatCode>General</c:formatCode>
                <c:ptCount val="13"/>
                <c:pt idx="0">
                  <c:v>1000</c:v>
                </c:pt>
                <c:pt idx="1">
                  <c:v>1500</c:v>
                </c:pt>
                <c:pt idx="2">
                  <c:v>2000</c:v>
                </c:pt>
                <c:pt idx="3">
                  <c:v>2500</c:v>
                </c:pt>
                <c:pt idx="4">
                  <c:v>3000</c:v>
                </c:pt>
                <c:pt idx="5">
                  <c:v>3500</c:v>
                </c:pt>
                <c:pt idx="6">
                  <c:v>4000</c:v>
                </c:pt>
                <c:pt idx="7">
                  <c:v>4250</c:v>
                </c:pt>
                <c:pt idx="8">
                  <c:v>4500</c:v>
                </c:pt>
                <c:pt idx="9">
                  <c:v>5000</c:v>
                </c:pt>
                <c:pt idx="10">
                  <c:v>5500</c:v>
                </c:pt>
                <c:pt idx="11">
                  <c:v>6000</c:v>
                </c:pt>
                <c:pt idx="12">
                  <c:v>6500</c:v>
                </c:pt>
              </c:numCache>
            </c:numRef>
          </c:xVal>
          <c:yVal>
            <c:numRef>
              <c:f>Hoja1!$W$39:$W$51</c:f>
              <c:numCache>
                <c:formatCode>General</c:formatCode>
                <c:ptCount val="13"/>
                <c:pt idx="0">
                  <c:v>0.20616499999999999</c:v>
                </c:pt>
                <c:pt idx="1">
                  <c:v>0.29278399999999999</c:v>
                </c:pt>
                <c:pt idx="2">
                  <c:v>0.31067</c:v>
                </c:pt>
                <c:pt idx="3">
                  <c:v>0.31820900000000002</c:v>
                </c:pt>
                <c:pt idx="4">
                  <c:v>0.31801200000000002</c:v>
                </c:pt>
                <c:pt idx="5">
                  <c:v>0.32328899999999999</c:v>
                </c:pt>
                <c:pt idx="6">
                  <c:v>0.33066200000000001</c:v>
                </c:pt>
                <c:pt idx="7">
                  <c:v>0.325934</c:v>
                </c:pt>
                <c:pt idx="8">
                  <c:v>0.32427299999999998</c:v>
                </c:pt>
                <c:pt idx="9">
                  <c:v>0.31855899999999998</c:v>
                </c:pt>
                <c:pt idx="10">
                  <c:v>0.30968699999999999</c:v>
                </c:pt>
                <c:pt idx="11">
                  <c:v>0.30307099999999998</c:v>
                </c:pt>
                <c:pt idx="12">
                  <c:v>0.289433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EEA-46AB-8115-A2C665BBAC5A}"/>
            </c:ext>
          </c:extLst>
        </c:ser>
        <c:ser>
          <c:idx val="2"/>
          <c:order val="2"/>
          <c:tx>
            <c:v>Rendimiento mecánico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Hoja1!$AF$4:$AF$16</c:f>
              <c:numCache>
                <c:formatCode>General</c:formatCode>
                <c:ptCount val="13"/>
                <c:pt idx="0">
                  <c:v>1000</c:v>
                </c:pt>
                <c:pt idx="1">
                  <c:v>1500</c:v>
                </c:pt>
                <c:pt idx="2">
                  <c:v>2000</c:v>
                </c:pt>
                <c:pt idx="3">
                  <c:v>2500</c:v>
                </c:pt>
                <c:pt idx="4">
                  <c:v>3000</c:v>
                </c:pt>
                <c:pt idx="5">
                  <c:v>3500</c:v>
                </c:pt>
                <c:pt idx="6">
                  <c:v>4000</c:v>
                </c:pt>
                <c:pt idx="7">
                  <c:v>4250</c:v>
                </c:pt>
                <c:pt idx="8">
                  <c:v>4500</c:v>
                </c:pt>
                <c:pt idx="9">
                  <c:v>5000</c:v>
                </c:pt>
                <c:pt idx="10">
                  <c:v>5500</c:v>
                </c:pt>
                <c:pt idx="11">
                  <c:v>6000</c:v>
                </c:pt>
                <c:pt idx="12">
                  <c:v>6500</c:v>
                </c:pt>
              </c:numCache>
            </c:numRef>
          </c:xVal>
          <c:yVal>
            <c:numRef>
              <c:f>Hoja1!$AG$4:$AG$16</c:f>
              <c:numCache>
                <c:formatCode>General</c:formatCode>
                <c:ptCount val="13"/>
                <c:pt idx="0">
                  <c:v>0.88723799999999997</c:v>
                </c:pt>
                <c:pt idx="1">
                  <c:v>0.90635399999999999</c:v>
                </c:pt>
                <c:pt idx="2">
                  <c:v>0.91167900000000002</c:v>
                </c:pt>
                <c:pt idx="3">
                  <c:v>0.91098699999999999</c:v>
                </c:pt>
                <c:pt idx="4">
                  <c:v>0.90717599999999998</c:v>
                </c:pt>
                <c:pt idx="5">
                  <c:v>0.90281500000000003</c:v>
                </c:pt>
                <c:pt idx="6">
                  <c:v>0.89792799999999995</c:v>
                </c:pt>
                <c:pt idx="7">
                  <c:v>0.89579200000000003</c:v>
                </c:pt>
                <c:pt idx="8">
                  <c:v>0.89133899999999999</c:v>
                </c:pt>
                <c:pt idx="9">
                  <c:v>0.88416600000000001</c:v>
                </c:pt>
                <c:pt idx="10">
                  <c:v>0.87196200000000001</c:v>
                </c:pt>
                <c:pt idx="11">
                  <c:v>0.85845800000000005</c:v>
                </c:pt>
                <c:pt idx="12">
                  <c:v>0.82784500000000005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EEA-46AB-8115-A2C665BBAC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39473520"/>
        <c:axId val="1739481136"/>
      </c:scatterChart>
      <c:valAx>
        <c:axId val="17394735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739481136"/>
        <c:crosses val="autoZero"/>
        <c:crossBetween val="midCat"/>
      </c:valAx>
      <c:valAx>
        <c:axId val="1739481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7394735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561975</xdr:colOff>
      <xdr:row>17</xdr:row>
      <xdr:rowOff>76200</xdr:rowOff>
    </xdr:from>
    <xdr:to>
      <xdr:col>6</xdr:col>
      <xdr:colOff>561975</xdr:colOff>
      <xdr:row>31</xdr:row>
      <xdr:rowOff>152400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85725</xdr:colOff>
      <xdr:row>15</xdr:row>
      <xdr:rowOff>180975</xdr:rowOff>
    </xdr:from>
    <xdr:to>
      <xdr:col>14</xdr:col>
      <xdr:colOff>85725</xdr:colOff>
      <xdr:row>30</xdr:row>
      <xdr:rowOff>66675</xdr:rowOff>
    </xdr:to>
    <xdr:graphicFrame macro="">
      <xdr:nvGraphicFramePr>
        <xdr:cNvPr id="5" name="Gráfico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23</xdr:col>
      <xdr:colOff>373996</xdr:colOff>
      <xdr:row>2</xdr:row>
      <xdr:rowOff>37540</xdr:rowOff>
    </xdr:from>
    <xdr:to>
      <xdr:col>29</xdr:col>
      <xdr:colOff>373996</xdr:colOff>
      <xdr:row>16</xdr:row>
      <xdr:rowOff>113740</xdr:rowOff>
    </xdr:to>
    <xdr:graphicFrame macro="">
      <xdr:nvGraphicFramePr>
        <xdr:cNvPr id="6" name="Gráfico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24</xdr:col>
      <xdr:colOff>44823</xdr:colOff>
      <xdr:row>19</xdr:row>
      <xdr:rowOff>152401</xdr:rowOff>
    </xdr:from>
    <xdr:to>
      <xdr:col>29</xdr:col>
      <xdr:colOff>692727</xdr:colOff>
      <xdr:row>34</xdr:row>
      <xdr:rowOff>38101</xdr:rowOff>
    </xdr:to>
    <xdr:graphicFrame macro="">
      <xdr:nvGraphicFramePr>
        <xdr:cNvPr id="7" name="Gráfico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23</xdr:col>
      <xdr:colOff>744681</xdr:colOff>
      <xdr:row>37</xdr:row>
      <xdr:rowOff>135082</xdr:rowOff>
    </xdr:from>
    <xdr:to>
      <xdr:col>29</xdr:col>
      <xdr:colOff>744681</xdr:colOff>
      <xdr:row>52</xdr:row>
      <xdr:rowOff>20782</xdr:rowOff>
    </xdr:to>
    <xdr:graphicFrame macro="">
      <xdr:nvGraphicFramePr>
        <xdr:cNvPr id="8" name="Gráfico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33</xdr:col>
      <xdr:colOff>333376</xdr:colOff>
      <xdr:row>3</xdr:row>
      <xdr:rowOff>33338</xdr:rowOff>
    </xdr:from>
    <xdr:to>
      <xdr:col>39</xdr:col>
      <xdr:colOff>333376</xdr:colOff>
      <xdr:row>17</xdr:row>
      <xdr:rowOff>109538</xdr:rowOff>
    </xdr:to>
    <xdr:graphicFrame macro="">
      <xdr:nvGraphicFramePr>
        <xdr:cNvPr id="9" name="Gráfico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34</xdr:col>
      <xdr:colOff>238126</xdr:colOff>
      <xdr:row>20</xdr:row>
      <xdr:rowOff>33337</xdr:rowOff>
    </xdr:from>
    <xdr:to>
      <xdr:col>40</xdr:col>
      <xdr:colOff>238126</xdr:colOff>
      <xdr:row>34</xdr:row>
      <xdr:rowOff>109537</xdr:rowOff>
    </xdr:to>
    <xdr:graphicFrame macro="">
      <xdr:nvGraphicFramePr>
        <xdr:cNvPr id="10" name="Gráfico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37</xdr:col>
      <xdr:colOff>230281</xdr:colOff>
      <xdr:row>36</xdr:row>
      <xdr:rowOff>122703</xdr:rowOff>
    </xdr:from>
    <xdr:to>
      <xdr:col>43</xdr:col>
      <xdr:colOff>230280</xdr:colOff>
      <xdr:row>51</xdr:row>
      <xdr:rowOff>19609</xdr:rowOff>
    </xdr:to>
    <xdr:graphicFrame macro="">
      <xdr:nvGraphicFramePr>
        <xdr:cNvPr id="11" name="Gráfico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14</xdr:col>
      <xdr:colOff>471055</xdr:colOff>
      <xdr:row>33</xdr:row>
      <xdr:rowOff>62345</xdr:rowOff>
    </xdr:from>
    <xdr:to>
      <xdr:col>20</xdr:col>
      <xdr:colOff>304800</xdr:colOff>
      <xdr:row>48</xdr:row>
      <xdr:rowOff>103909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J52"/>
  <sheetViews>
    <sheetView tabSelected="1" zoomScale="40" zoomScaleNormal="40" workbookViewId="0">
      <selection activeCell="E41" sqref="E41"/>
    </sheetView>
  </sheetViews>
  <sheetFormatPr baseColWidth="10" defaultRowHeight="15" x14ac:dyDescent="0.25"/>
  <cols>
    <col min="14" max="14" width="12.85546875" bestFit="1" customWidth="1"/>
    <col min="36" max="36" width="12.42578125" bestFit="1" customWidth="1"/>
  </cols>
  <sheetData>
    <row r="2" spans="1:33" x14ac:dyDescent="0.25">
      <c r="U2" t="s">
        <v>2</v>
      </c>
      <c r="V2" t="s">
        <v>7</v>
      </c>
    </row>
    <row r="3" spans="1:33" x14ac:dyDescent="0.25">
      <c r="A3" s="1" t="s">
        <v>0</v>
      </c>
      <c r="B3" s="2"/>
      <c r="E3" t="s">
        <v>2</v>
      </c>
      <c r="F3" t="s">
        <v>3</v>
      </c>
      <c r="H3" t="s">
        <v>1</v>
      </c>
      <c r="K3" s="1" t="s">
        <v>4</v>
      </c>
      <c r="L3" s="2"/>
      <c r="O3" t="s">
        <v>6</v>
      </c>
      <c r="P3" t="s">
        <v>5</v>
      </c>
      <c r="U3">
        <v>1000</v>
      </c>
      <c r="V3">
        <v>641236</v>
      </c>
      <c r="W3">
        <f t="shared" ref="W3:W15" si="0">V3/10^5</f>
        <v>6.4123599999999996</v>
      </c>
      <c r="AF3" t="s">
        <v>2</v>
      </c>
      <c r="AG3" t="s">
        <v>10</v>
      </c>
    </row>
    <row r="4" spans="1:33" x14ac:dyDescent="0.25">
      <c r="A4" s="3">
        <v>1000</v>
      </c>
      <c r="B4" s="2">
        <v>9.193737500000001</v>
      </c>
      <c r="C4">
        <f>B4/0.735</f>
        <v>12.508486394557824</v>
      </c>
      <c r="E4">
        <v>1000</v>
      </c>
      <c r="F4">
        <v>8539.9500000000007</v>
      </c>
      <c r="G4">
        <f>F4/1000</f>
        <v>8.539950000000001</v>
      </c>
      <c r="H4">
        <f>G4/B4</f>
        <v>0.92888773472159714</v>
      </c>
      <c r="K4" s="3">
        <v>1000</v>
      </c>
      <c r="L4" s="2">
        <v>75</v>
      </c>
      <c r="N4">
        <v>1000</v>
      </c>
      <c r="O4">
        <v>81.5505</v>
      </c>
      <c r="P4">
        <f>L4/O4</f>
        <v>0.91967553847002781</v>
      </c>
      <c r="U4">
        <v>1500</v>
      </c>
      <c r="V4">
        <v>892606</v>
      </c>
      <c r="W4">
        <f t="shared" si="0"/>
        <v>8.9260599999999997</v>
      </c>
      <c r="AF4">
        <v>1000</v>
      </c>
      <c r="AG4">
        <v>0.88723799999999997</v>
      </c>
    </row>
    <row r="5" spans="1:33" x14ac:dyDescent="0.25">
      <c r="A5" s="3">
        <v>1500</v>
      </c>
      <c r="B5" s="2">
        <v>18.755224500000001</v>
      </c>
      <c r="C5">
        <f t="shared" ref="C5:C16" si="1">B5/0.735</f>
        <v>25.517312244897962</v>
      </c>
      <c r="E5">
        <v>1500</v>
      </c>
      <c r="F5">
        <v>17831.5</v>
      </c>
      <c r="G5">
        <f t="shared" ref="G5:G16" si="2">F5/1000</f>
        <v>17.831499999999998</v>
      </c>
      <c r="H5">
        <f t="shared" ref="H5:H16" si="3">G5/B5</f>
        <v>0.95074841679447764</v>
      </c>
      <c r="K5" s="3">
        <v>1500</v>
      </c>
      <c r="L5" s="2">
        <v>110</v>
      </c>
      <c r="N5">
        <v>1500</v>
      </c>
      <c r="O5">
        <v>113.51900000000001</v>
      </c>
      <c r="P5">
        <f t="shared" ref="P5:P8" si="4">L5/O5</f>
        <v>0.96900078400972522</v>
      </c>
      <c r="U5">
        <v>2000</v>
      </c>
      <c r="V5" s="5">
        <v>1061370</v>
      </c>
      <c r="W5">
        <f t="shared" si="0"/>
        <v>10.6137</v>
      </c>
      <c r="AF5">
        <v>1500</v>
      </c>
      <c r="AG5">
        <v>0.90635399999999999</v>
      </c>
    </row>
    <row r="6" spans="1:33" x14ac:dyDescent="0.25">
      <c r="A6" s="3">
        <v>2000</v>
      </c>
      <c r="B6" s="2">
        <v>28.3167115</v>
      </c>
      <c r="C6">
        <f t="shared" si="1"/>
        <v>38.526138095238096</v>
      </c>
      <c r="E6">
        <v>2000</v>
      </c>
      <c r="F6">
        <v>28270.5</v>
      </c>
      <c r="G6">
        <f t="shared" si="2"/>
        <v>28.270499999999998</v>
      </c>
      <c r="H6">
        <f t="shared" si="3"/>
        <v>0.9983680484932016</v>
      </c>
      <c r="K6" s="3">
        <v>2000</v>
      </c>
      <c r="L6" s="2">
        <v>130.6</v>
      </c>
      <c r="N6">
        <v>2000</v>
      </c>
      <c r="O6">
        <v>134.982</v>
      </c>
      <c r="P6">
        <f t="shared" si="4"/>
        <v>0.96753641226237563</v>
      </c>
      <c r="U6">
        <v>2500</v>
      </c>
      <c r="V6" s="5">
        <v>1150740</v>
      </c>
      <c r="W6">
        <f t="shared" si="0"/>
        <v>11.507400000000001</v>
      </c>
      <c r="AF6">
        <v>2000</v>
      </c>
      <c r="AG6">
        <v>0.91167900000000002</v>
      </c>
    </row>
    <row r="7" spans="1:33" x14ac:dyDescent="0.25">
      <c r="A7" s="3">
        <v>2500</v>
      </c>
      <c r="B7" s="2">
        <v>38.245947999999999</v>
      </c>
      <c r="C7">
        <f t="shared" si="1"/>
        <v>52.035303401360544</v>
      </c>
      <c r="E7">
        <v>2500</v>
      </c>
      <c r="F7">
        <v>38313.800000000003</v>
      </c>
      <c r="G7">
        <f t="shared" si="2"/>
        <v>38.313800000000001</v>
      </c>
      <c r="H7">
        <f t="shared" si="3"/>
        <v>1.0017740964350001</v>
      </c>
      <c r="K7" s="3">
        <v>2500</v>
      </c>
      <c r="L7" s="2">
        <v>142.80000000000001</v>
      </c>
      <c r="N7">
        <v>2500</v>
      </c>
      <c r="O7">
        <v>146.34800000000001</v>
      </c>
      <c r="P7">
        <f t="shared" si="4"/>
        <v>0.97575641621340914</v>
      </c>
      <c r="U7">
        <v>3000</v>
      </c>
      <c r="V7" s="5">
        <v>1187910</v>
      </c>
      <c r="W7">
        <f t="shared" si="0"/>
        <v>11.879099999999999</v>
      </c>
      <c r="AF7">
        <v>2500</v>
      </c>
      <c r="AG7">
        <v>0.91098699999999999</v>
      </c>
    </row>
    <row r="8" spans="1:33" x14ac:dyDescent="0.25">
      <c r="A8" s="3">
        <v>3000</v>
      </c>
      <c r="B8" s="2">
        <v>47.660335199999999</v>
      </c>
      <c r="C8">
        <f t="shared" si="1"/>
        <v>64.843993469387755</v>
      </c>
      <c r="E8">
        <v>3000</v>
      </c>
      <c r="F8">
        <v>47461.7</v>
      </c>
      <c r="G8">
        <f t="shared" si="2"/>
        <v>47.4617</v>
      </c>
      <c r="H8">
        <f t="shared" si="3"/>
        <v>0.99583227438148614</v>
      </c>
      <c r="K8" s="3">
        <v>3000</v>
      </c>
      <c r="L8" s="2">
        <v>149.80000000000001</v>
      </c>
      <c r="N8">
        <v>3000</v>
      </c>
      <c r="O8">
        <v>151.07499999999999</v>
      </c>
      <c r="P8">
        <f t="shared" si="4"/>
        <v>0.99156048320370693</v>
      </c>
      <c r="U8">
        <v>3500</v>
      </c>
      <c r="V8" s="5">
        <v>1219280</v>
      </c>
      <c r="W8">
        <f t="shared" si="0"/>
        <v>12.1928</v>
      </c>
      <c r="AF8">
        <v>3000</v>
      </c>
      <c r="AG8">
        <v>0.90717599999999998</v>
      </c>
    </row>
    <row r="9" spans="1:33" x14ac:dyDescent="0.25">
      <c r="A9" s="3">
        <v>3500</v>
      </c>
      <c r="B9" s="2">
        <v>57.295372100000009</v>
      </c>
      <c r="C9">
        <f t="shared" si="1"/>
        <v>77.95288721088437</v>
      </c>
      <c r="E9">
        <v>3500</v>
      </c>
      <c r="F9">
        <v>56834.1</v>
      </c>
      <c r="G9">
        <f t="shared" si="2"/>
        <v>56.834099999999999</v>
      </c>
      <c r="H9">
        <f t="shared" si="3"/>
        <v>0.99194922586077405</v>
      </c>
      <c r="K9" s="3">
        <v>3500</v>
      </c>
      <c r="L9" s="2">
        <v>154</v>
      </c>
      <c r="N9">
        <v>3500</v>
      </c>
      <c r="O9">
        <v>155.065</v>
      </c>
      <c r="P9">
        <f t="shared" ref="P9:P16" si="5">O9/L9</f>
        <v>1.0069155844155844</v>
      </c>
      <c r="U9">
        <v>4000</v>
      </c>
      <c r="V9" s="5">
        <v>1244410</v>
      </c>
      <c r="W9">
        <f t="shared" si="0"/>
        <v>12.444100000000001</v>
      </c>
      <c r="AF9">
        <v>3500</v>
      </c>
      <c r="AG9">
        <v>0.90281500000000003</v>
      </c>
    </row>
    <row r="10" spans="1:33" x14ac:dyDescent="0.25">
      <c r="A10" s="3">
        <v>4000</v>
      </c>
      <c r="B10" s="2">
        <v>67.371708400000003</v>
      </c>
      <c r="C10">
        <f t="shared" si="1"/>
        <v>91.662188299319737</v>
      </c>
      <c r="E10">
        <v>4000</v>
      </c>
      <c r="F10">
        <v>66291.8</v>
      </c>
      <c r="G10">
        <f t="shared" si="2"/>
        <v>66.291800000000009</v>
      </c>
      <c r="H10">
        <f t="shared" si="3"/>
        <v>0.98397089185287756</v>
      </c>
      <c r="K10" s="3">
        <v>4000</v>
      </c>
      <c r="L10" s="2">
        <v>158</v>
      </c>
      <c r="N10">
        <v>4000</v>
      </c>
      <c r="O10">
        <v>158.26</v>
      </c>
      <c r="P10">
        <f t="shared" si="5"/>
        <v>1.0016455696202531</v>
      </c>
      <c r="U10">
        <v>4250</v>
      </c>
      <c r="V10" s="5">
        <v>1263240</v>
      </c>
      <c r="W10">
        <f t="shared" si="0"/>
        <v>12.632400000000001</v>
      </c>
      <c r="AF10">
        <v>4000</v>
      </c>
      <c r="AG10">
        <v>0.89792799999999995</v>
      </c>
    </row>
    <row r="11" spans="1:33" x14ac:dyDescent="0.25">
      <c r="A11" s="3">
        <v>4250</v>
      </c>
      <c r="B11" s="2">
        <v>71.000999999999991</v>
      </c>
      <c r="C11">
        <f t="shared" si="1"/>
        <v>96.6</v>
      </c>
      <c r="E11">
        <v>4250</v>
      </c>
      <c r="F11">
        <v>71500.800000000003</v>
      </c>
      <c r="G11">
        <f t="shared" si="2"/>
        <v>71.500799999999998</v>
      </c>
      <c r="H11">
        <f t="shared" si="3"/>
        <v>1.0070393374741202</v>
      </c>
      <c r="K11" s="3">
        <v>4250</v>
      </c>
      <c r="L11" s="4">
        <v>160</v>
      </c>
      <c r="N11">
        <v>4250</v>
      </c>
      <c r="O11">
        <v>160.655</v>
      </c>
      <c r="P11">
        <f t="shared" si="5"/>
        <v>1.00409375</v>
      </c>
      <c r="U11">
        <v>4500</v>
      </c>
      <c r="V11" s="5">
        <v>1243890</v>
      </c>
      <c r="W11">
        <f t="shared" si="0"/>
        <v>12.4389</v>
      </c>
      <c r="AF11">
        <v>4250</v>
      </c>
      <c r="AG11">
        <v>0.89579200000000003</v>
      </c>
    </row>
    <row r="12" spans="1:33" x14ac:dyDescent="0.25">
      <c r="A12" s="3">
        <v>4500</v>
      </c>
      <c r="B12" s="2">
        <v>75.756397000000007</v>
      </c>
      <c r="C12">
        <f t="shared" si="1"/>
        <v>103.06992789115647</v>
      </c>
      <c r="E12">
        <v>4500</v>
      </c>
      <c r="F12">
        <v>74547.199999999997</v>
      </c>
      <c r="G12">
        <f t="shared" si="2"/>
        <v>74.547200000000004</v>
      </c>
      <c r="H12">
        <f t="shared" si="3"/>
        <v>0.98403835124312999</v>
      </c>
      <c r="K12" s="3">
        <v>4500</v>
      </c>
      <c r="L12" s="2">
        <v>159</v>
      </c>
      <c r="N12">
        <v>4500</v>
      </c>
      <c r="O12">
        <v>158.19399999999999</v>
      </c>
      <c r="P12">
        <f t="shared" si="5"/>
        <v>0.99493081761006286</v>
      </c>
      <c r="U12">
        <v>5000</v>
      </c>
      <c r="V12" s="5">
        <v>1238900</v>
      </c>
      <c r="W12">
        <f t="shared" si="0"/>
        <v>12.388999999999999</v>
      </c>
      <c r="AF12">
        <v>4500</v>
      </c>
      <c r="AG12">
        <v>0.89133899999999999</v>
      </c>
    </row>
    <row r="13" spans="1:33" x14ac:dyDescent="0.25">
      <c r="A13" s="3">
        <v>5000</v>
      </c>
      <c r="B13" s="2">
        <v>82.375888000000003</v>
      </c>
      <c r="C13">
        <f t="shared" si="1"/>
        <v>112.0760380952381</v>
      </c>
      <c r="E13">
        <v>5000</v>
      </c>
      <c r="F13">
        <v>82498.2</v>
      </c>
      <c r="G13">
        <f t="shared" si="2"/>
        <v>82.498199999999997</v>
      </c>
      <c r="H13">
        <f t="shared" si="3"/>
        <v>1.0014848034172328</v>
      </c>
      <c r="K13" s="3">
        <v>5000</v>
      </c>
      <c r="L13" s="2">
        <v>155</v>
      </c>
      <c r="N13">
        <v>5000</v>
      </c>
      <c r="O13">
        <v>157.56</v>
      </c>
      <c r="P13">
        <f>L13/O13</f>
        <v>0.98375222137598373</v>
      </c>
      <c r="U13">
        <v>5500</v>
      </c>
      <c r="V13" s="5">
        <v>1171290</v>
      </c>
      <c r="W13">
        <f t="shared" si="0"/>
        <v>11.712899999999999</v>
      </c>
      <c r="AF13">
        <v>5000</v>
      </c>
      <c r="AG13">
        <v>0.88416600000000001</v>
      </c>
    </row>
    <row r="14" spans="1:33" x14ac:dyDescent="0.25">
      <c r="A14" s="3">
        <v>5500</v>
      </c>
      <c r="B14" s="2">
        <v>86.715332100000012</v>
      </c>
      <c r="C14">
        <f t="shared" si="1"/>
        <v>117.98004367346941</v>
      </c>
      <c r="E14">
        <v>5500</v>
      </c>
      <c r="F14">
        <v>85795.7</v>
      </c>
      <c r="G14">
        <f t="shared" si="2"/>
        <v>85.795699999999997</v>
      </c>
      <c r="H14">
        <f t="shared" si="3"/>
        <v>0.98939481545271024</v>
      </c>
      <c r="K14" s="3">
        <v>5500</v>
      </c>
      <c r="L14" s="2">
        <v>148.5</v>
      </c>
      <c r="N14">
        <v>5500</v>
      </c>
      <c r="O14">
        <v>148.96100000000001</v>
      </c>
      <c r="P14">
        <f t="shared" si="5"/>
        <v>1.0031043771043773</v>
      </c>
      <c r="U14">
        <v>6000</v>
      </c>
      <c r="V14" s="5">
        <v>1105510</v>
      </c>
      <c r="W14">
        <f t="shared" si="0"/>
        <v>11.055099999999999</v>
      </c>
      <c r="AF14">
        <v>5500</v>
      </c>
      <c r="AG14">
        <v>0.87196200000000001</v>
      </c>
    </row>
    <row r="15" spans="1:33" x14ac:dyDescent="0.25">
      <c r="A15" s="3">
        <v>6000</v>
      </c>
      <c r="B15" s="4">
        <v>88.259879999999995</v>
      </c>
      <c r="C15">
        <f t="shared" si="1"/>
        <v>120.08146938775509</v>
      </c>
      <c r="E15">
        <v>6000</v>
      </c>
      <c r="F15">
        <v>88338.6</v>
      </c>
      <c r="G15">
        <f t="shared" si="2"/>
        <v>88.3386</v>
      </c>
      <c r="H15">
        <f t="shared" si="3"/>
        <v>1.0008919114777859</v>
      </c>
      <c r="K15" s="3">
        <v>6000</v>
      </c>
      <c r="L15" s="2">
        <v>139</v>
      </c>
      <c r="N15">
        <v>6000</v>
      </c>
      <c r="O15">
        <v>140.595</v>
      </c>
      <c r="P15">
        <f>L15/O15</f>
        <v>0.98865535758739642</v>
      </c>
      <c r="U15">
        <v>6500</v>
      </c>
      <c r="V15">
        <v>913387</v>
      </c>
      <c r="W15">
        <f t="shared" si="0"/>
        <v>9.1338699999999999</v>
      </c>
      <c r="AF15">
        <v>6000</v>
      </c>
      <c r="AG15">
        <v>0.85845800000000005</v>
      </c>
    </row>
    <row r="16" spans="1:33" x14ac:dyDescent="0.25">
      <c r="A16" s="3">
        <v>6500</v>
      </c>
      <c r="B16" s="2">
        <v>79.801641500000002</v>
      </c>
      <c r="C16">
        <f t="shared" si="1"/>
        <v>108.57366190476191</v>
      </c>
      <c r="E16">
        <v>6500</v>
      </c>
      <c r="F16">
        <v>79068.899999999994</v>
      </c>
      <c r="G16">
        <f t="shared" si="2"/>
        <v>79.068899999999999</v>
      </c>
      <c r="H16">
        <f t="shared" si="3"/>
        <v>0.9908179645653028</v>
      </c>
      <c r="K16" s="3">
        <v>6500</v>
      </c>
      <c r="L16" s="2">
        <v>117</v>
      </c>
      <c r="N16">
        <v>6500</v>
      </c>
      <c r="O16">
        <v>116.16200000000001</v>
      </c>
      <c r="P16">
        <f t="shared" si="5"/>
        <v>0.99283760683760691</v>
      </c>
      <c r="AF16">
        <v>6500</v>
      </c>
      <c r="AG16">
        <v>0.82784500000000005</v>
      </c>
    </row>
    <row r="20" spans="22:33" x14ac:dyDescent="0.25">
      <c r="V20" t="s">
        <v>2</v>
      </c>
      <c r="W20" t="s">
        <v>8</v>
      </c>
    </row>
    <row r="21" spans="22:33" x14ac:dyDescent="0.25">
      <c r="V21">
        <v>1000</v>
      </c>
      <c r="W21">
        <v>0.23236799999999999</v>
      </c>
      <c r="AF21" t="s">
        <v>2</v>
      </c>
      <c r="AG21" t="s">
        <v>11</v>
      </c>
    </row>
    <row r="22" spans="22:33" x14ac:dyDescent="0.25">
      <c r="V22">
        <v>1500</v>
      </c>
      <c r="W22">
        <v>0.32303500000000002</v>
      </c>
      <c r="AF22">
        <v>1000</v>
      </c>
      <c r="AG22">
        <v>0.94690399999999997</v>
      </c>
    </row>
    <row r="23" spans="22:33" x14ac:dyDescent="0.25">
      <c r="V23">
        <v>2000</v>
      </c>
      <c r="W23">
        <v>0.340891</v>
      </c>
      <c r="AF23">
        <v>1500</v>
      </c>
      <c r="AG23">
        <v>0.95728999999999997</v>
      </c>
    </row>
    <row r="24" spans="22:33" x14ac:dyDescent="0.25">
      <c r="V24">
        <v>2500</v>
      </c>
      <c r="W24">
        <v>0.34930099999999997</v>
      </c>
      <c r="AF24">
        <v>2000</v>
      </c>
      <c r="AG24">
        <v>0.95533400000000002</v>
      </c>
    </row>
    <row r="25" spans="22:33" x14ac:dyDescent="0.25">
      <c r="V25">
        <v>3000</v>
      </c>
      <c r="W25">
        <v>0.35055199999999997</v>
      </c>
      <c r="AF25">
        <v>2500</v>
      </c>
      <c r="AG25">
        <v>0.95515300000000003</v>
      </c>
    </row>
    <row r="26" spans="22:33" x14ac:dyDescent="0.25">
      <c r="V26">
        <v>3500</v>
      </c>
      <c r="W26">
        <v>0.35821799999999998</v>
      </c>
      <c r="AF26">
        <v>3000</v>
      </c>
      <c r="AG26">
        <v>0.95716199999999996</v>
      </c>
    </row>
    <row r="27" spans="22:33" x14ac:dyDescent="0.25">
      <c r="V27">
        <v>4000</v>
      </c>
      <c r="W27">
        <v>0.36828499999999997</v>
      </c>
      <c r="AF27">
        <v>3500</v>
      </c>
      <c r="AG27">
        <v>0.95211599999999996</v>
      </c>
    </row>
    <row r="28" spans="22:33" x14ac:dyDescent="0.25">
      <c r="V28">
        <v>4250</v>
      </c>
      <c r="W28">
        <v>0.36388799999999999</v>
      </c>
      <c r="AF28">
        <v>4000</v>
      </c>
      <c r="AG28">
        <v>0.93662699999999999</v>
      </c>
    </row>
    <row r="29" spans="22:33" x14ac:dyDescent="0.25">
      <c r="V29">
        <v>4500</v>
      </c>
      <c r="W29">
        <v>0.36380499999999999</v>
      </c>
      <c r="AF29">
        <v>4250</v>
      </c>
      <c r="AG29">
        <v>0.94317499999999999</v>
      </c>
    </row>
    <row r="30" spans="22:33" x14ac:dyDescent="0.25">
      <c r="V30">
        <v>5000</v>
      </c>
      <c r="W30">
        <v>0.36050500000000002</v>
      </c>
      <c r="AF30">
        <v>4500</v>
      </c>
      <c r="AG30">
        <v>0.94576499999999997</v>
      </c>
    </row>
    <row r="31" spans="22:33" x14ac:dyDescent="0.25">
      <c r="V31">
        <v>5500</v>
      </c>
      <c r="W31">
        <v>0.35516199999999998</v>
      </c>
      <c r="AF31">
        <v>5000</v>
      </c>
      <c r="AG31">
        <v>0.94776199999999999</v>
      </c>
    </row>
    <row r="32" spans="22:33" x14ac:dyDescent="0.25">
      <c r="V32">
        <v>6000</v>
      </c>
      <c r="W32">
        <v>0.35304099999999999</v>
      </c>
      <c r="AF32">
        <v>5500</v>
      </c>
      <c r="AG32">
        <v>0.95025199999999999</v>
      </c>
    </row>
    <row r="33" spans="1:36" x14ac:dyDescent="0.25">
      <c r="V33">
        <v>6500</v>
      </c>
      <c r="W33">
        <v>0.34962799999999999</v>
      </c>
      <c r="AF33">
        <v>6000</v>
      </c>
      <c r="AG33">
        <v>0.94415400000000005</v>
      </c>
    </row>
    <row r="34" spans="1:36" x14ac:dyDescent="0.25">
      <c r="AF34">
        <v>6500</v>
      </c>
      <c r="AG34">
        <v>0.94269800000000004</v>
      </c>
    </row>
    <row r="36" spans="1:36" x14ac:dyDescent="0.25">
      <c r="K36" s="6"/>
      <c r="L36" s="6"/>
      <c r="M36" s="6"/>
      <c r="N36" s="6"/>
      <c r="O36" s="6"/>
    </row>
    <row r="37" spans="1:36" x14ac:dyDescent="0.25">
      <c r="K37" s="6"/>
      <c r="L37" s="6"/>
      <c r="M37" s="6"/>
      <c r="N37" s="7"/>
      <c r="O37" s="8"/>
    </row>
    <row r="38" spans="1:36" x14ac:dyDescent="0.25">
      <c r="A38" s="6"/>
      <c r="B38" s="6"/>
      <c r="C38" s="6"/>
      <c r="D38" s="6"/>
      <c r="E38" s="6"/>
      <c r="F38" s="6"/>
      <c r="G38" s="6"/>
      <c r="K38" s="6"/>
      <c r="L38" s="6"/>
      <c r="M38" s="6"/>
      <c r="N38" s="7"/>
      <c r="O38" s="8"/>
      <c r="V38" t="s">
        <v>2</v>
      </c>
      <c r="W38" t="s">
        <v>9</v>
      </c>
      <c r="AF38" t="s">
        <v>2</v>
      </c>
      <c r="AG38" t="s">
        <v>12</v>
      </c>
      <c r="AJ38" t="s">
        <v>13</v>
      </c>
    </row>
    <row r="39" spans="1:36" x14ac:dyDescent="0.25">
      <c r="A39" s="6"/>
      <c r="B39" s="6"/>
      <c r="C39" s="6"/>
      <c r="D39" s="6"/>
      <c r="E39" s="6"/>
      <c r="F39" s="6"/>
      <c r="G39" s="6"/>
      <c r="K39" s="6"/>
      <c r="L39" s="6"/>
      <c r="M39" s="6"/>
      <c r="N39" s="7"/>
      <c r="O39" s="8"/>
      <c r="V39">
        <v>1000</v>
      </c>
      <c r="W39">
        <v>0.20616499999999999</v>
      </c>
      <c r="AF39">
        <v>1000</v>
      </c>
      <c r="AG39">
        <v>9.8931699999999999E-8</v>
      </c>
      <c r="AJ39">
        <f>1/(W39*43.5*10^6)</f>
        <v>1.1150537553477281E-7</v>
      </c>
    </row>
    <row r="40" spans="1:36" x14ac:dyDescent="0.25">
      <c r="A40" s="6"/>
      <c r="B40" s="6"/>
      <c r="C40" s="6"/>
      <c r="D40" s="6"/>
      <c r="E40" s="7"/>
      <c r="F40" s="6"/>
      <c r="G40" s="6"/>
      <c r="K40" s="6"/>
      <c r="L40" s="6"/>
      <c r="M40" s="6"/>
      <c r="N40" s="7"/>
      <c r="O40" s="8"/>
      <c r="V40">
        <v>1500</v>
      </c>
      <c r="W40">
        <v>0.29278399999999999</v>
      </c>
      <c r="AF40">
        <v>1500</v>
      </c>
      <c r="AG40">
        <v>7.1164000000000001E-8</v>
      </c>
      <c r="AJ40">
        <f t="shared" ref="AJ40:AJ51" si="6">1/(W40*43.5*10^6)</f>
        <v>7.8516946783726013E-8</v>
      </c>
    </row>
    <row r="41" spans="1:36" x14ac:dyDescent="0.25">
      <c r="A41" s="6"/>
      <c r="B41" s="6"/>
      <c r="C41" s="6"/>
      <c r="D41" s="6"/>
      <c r="E41" s="7"/>
      <c r="F41" s="6"/>
      <c r="G41" s="6"/>
      <c r="K41" s="6"/>
      <c r="L41" s="6"/>
      <c r="M41" s="6"/>
      <c r="N41" s="7"/>
      <c r="O41" s="8"/>
      <c r="V41">
        <v>2000</v>
      </c>
      <c r="W41">
        <v>0.31067</v>
      </c>
      <c r="AF41">
        <v>2000</v>
      </c>
      <c r="AG41">
        <v>6.7460999999999998E-8</v>
      </c>
      <c r="AJ41">
        <f t="shared" si="6"/>
        <v>7.399654214158573E-8</v>
      </c>
    </row>
    <row r="42" spans="1:36" x14ac:dyDescent="0.25">
      <c r="A42" s="6"/>
      <c r="B42" s="6"/>
      <c r="C42" s="6"/>
      <c r="D42" s="6"/>
      <c r="E42" s="7"/>
      <c r="F42" s="6"/>
      <c r="G42" s="6"/>
      <c r="K42" s="6"/>
      <c r="L42" s="6"/>
      <c r="M42" s="6"/>
      <c r="N42" s="7"/>
      <c r="O42" s="8"/>
      <c r="V42">
        <v>2500</v>
      </c>
      <c r="W42">
        <v>0.31820900000000002</v>
      </c>
      <c r="AF42">
        <v>2500</v>
      </c>
      <c r="AG42">
        <v>6.5812900000000003E-8</v>
      </c>
      <c r="AJ42">
        <f t="shared" si="6"/>
        <v>7.2243417838987694E-8</v>
      </c>
    </row>
    <row r="43" spans="1:36" x14ac:dyDescent="0.25">
      <c r="A43" s="6"/>
      <c r="B43" s="6"/>
      <c r="C43" s="6"/>
      <c r="D43" s="6"/>
      <c r="E43" s="7"/>
      <c r="F43" s="6"/>
      <c r="G43" s="6"/>
      <c r="K43" s="6"/>
      <c r="L43" s="6"/>
      <c r="M43" s="6"/>
      <c r="N43" s="7"/>
      <c r="O43" s="8"/>
      <c r="V43">
        <v>3000</v>
      </c>
      <c r="W43">
        <v>0.31801200000000002</v>
      </c>
      <c r="AF43">
        <v>3000</v>
      </c>
      <c r="AG43">
        <v>6.5578099999999999E-8</v>
      </c>
      <c r="AJ43">
        <f t="shared" si="6"/>
        <v>7.2288170720370419E-8</v>
      </c>
    </row>
    <row r="44" spans="1:36" x14ac:dyDescent="0.25">
      <c r="A44" s="6"/>
      <c r="B44" s="6"/>
      <c r="C44" s="6"/>
      <c r="D44" s="6"/>
      <c r="E44" s="7"/>
      <c r="F44" s="6"/>
      <c r="G44" s="6"/>
      <c r="K44" s="6"/>
      <c r="L44" s="6"/>
      <c r="M44" s="6"/>
      <c r="N44" s="7"/>
      <c r="O44" s="8"/>
      <c r="V44">
        <v>3500</v>
      </c>
      <c r="W44">
        <v>0.32328899999999999</v>
      </c>
      <c r="AF44">
        <v>3500</v>
      </c>
      <c r="AG44">
        <v>6.4197599999999995E-8</v>
      </c>
      <c r="AJ44">
        <f t="shared" si="6"/>
        <v>7.1108221272998572E-8</v>
      </c>
    </row>
    <row r="45" spans="1:36" x14ac:dyDescent="0.25">
      <c r="A45" s="6"/>
      <c r="B45" s="6"/>
      <c r="C45" s="6"/>
      <c r="D45" s="6"/>
      <c r="E45" s="7"/>
      <c r="F45" s="6"/>
      <c r="G45" s="6"/>
      <c r="K45" s="6"/>
      <c r="L45" s="6"/>
      <c r="M45" s="6"/>
      <c r="N45" s="7"/>
      <c r="O45" s="8"/>
      <c r="V45">
        <v>4000</v>
      </c>
      <c r="W45">
        <v>0.33066200000000001</v>
      </c>
      <c r="AF45">
        <v>4000</v>
      </c>
      <c r="AG45">
        <v>6.2426299999999996E-8</v>
      </c>
      <c r="AJ45">
        <f t="shared" si="6"/>
        <v>6.9522671934260471E-8</v>
      </c>
    </row>
    <row r="46" spans="1:36" x14ac:dyDescent="0.25">
      <c r="A46" s="6"/>
      <c r="B46" s="6"/>
      <c r="C46" s="6"/>
      <c r="D46" s="6"/>
      <c r="E46" s="7"/>
      <c r="F46" s="6"/>
      <c r="G46" s="6"/>
      <c r="K46" s="6"/>
      <c r="L46" s="6"/>
      <c r="M46" s="6"/>
      <c r="N46" s="7"/>
      <c r="O46" s="8"/>
      <c r="V46">
        <v>4250</v>
      </c>
      <c r="W46">
        <v>0.325934</v>
      </c>
      <c r="AF46">
        <v>4250</v>
      </c>
      <c r="AG46">
        <v>6.3181300000000005E-8</v>
      </c>
      <c r="AJ46">
        <f t="shared" si="6"/>
        <v>7.0531168111109718E-8</v>
      </c>
    </row>
    <row r="47" spans="1:36" x14ac:dyDescent="0.25">
      <c r="A47" s="6"/>
      <c r="B47" s="6"/>
      <c r="C47" s="6"/>
      <c r="D47" s="6"/>
      <c r="E47" s="7"/>
      <c r="F47" s="6"/>
      <c r="G47" s="6"/>
      <c r="K47" s="6"/>
      <c r="L47" s="6"/>
      <c r="M47" s="6"/>
      <c r="N47" s="7"/>
      <c r="O47" s="8"/>
      <c r="V47">
        <v>4500</v>
      </c>
      <c r="W47">
        <v>0.32427299999999998</v>
      </c>
      <c r="AF47">
        <v>4500</v>
      </c>
      <c r="AG47">
        <v>6.3189100000000003E-8</v>
      </c>
      <c r="AJ47">
        <f t="shared" si="6"/>
        <v>7.0892444783026763E-8</v>
      </c>
    </row>
    <row r="48" spans="1:36" x14ac:dyDescent="0.25">
      <c r="A48" s="6"/>
      <c r="B48" s="6"/>
      <c r="C48" s="6"/>
      <c r="D48" s="6"/>
      <c r="E48" s="7"/>
      <c r="F48" s="6"/>
      <c r="G48" s="6"/>
      <c r="K48" s="6"/>
      <c r="L48" s="6"/>
      <c r="M48" s="6"/>
      <c r="N48" s="7"/>
      <c r="O48" s="8"/>
      <c r="V48">
        <v>5000</v>
      </c>
      <c r="W48">
        <v>0.31855899999999998</v>
      </c>
      <c r="AF48">
        <v>5000</v>
      </c>
      <c r="AG48">
        <v>6.3804900000000002E-8</v>
      </c>
      <c r="AJ48">
        <f t="shared" si="6"/>
        <v>7.2164044171178448E-8</v>
      </c>
    </row>
    <row r="49" spans="1:36" x14ac:dyDescent="0.25">
      <c r="A49" s="6"/>
      <c r="B49" s="6"/>
      <c r="C49" s="6"/>
      <c r="D49" s="6"/>
      <c r="E49" s="7"/>
      <c r="F49" s="6"/>
      <c r="G49" s="6"/>
      <c r="K49" s="6"/>
      <c r="L49" s="6"/>
      <c r="M49" s="6"/>
      <c r="N49" s="7"/>
      <c r="O49" s="8"/>
      <c r="V49">
        <v>5500</v>
      </c>
      <c r="W49">
        <v>0.30968699999999999</v>
      </c>
      <c r="AF49">
        <v>5500</v>
      </c>
      <c r="AG49">
        <v>6.4726900000000002E-8</v>
      </c>
      <c r="AJ49">
        <f t="shared" si="6"/>
        <v>7.423141994054137E-8</v>
      </c>
    </row>
    <row r="50" spans="1:36" x14ac:dyDescent="0.25">
      <c r="A50" s="6"/>
      <c r="B50" s="6"/>
      <c r="C50" s="6"/>
      <c r="D50" s="6"/>
      <c r="E50" s="7"/>
      <c r="F50" s="6"/>
      <c r="G50" s="6"/>
      <c r="V50">
        <v>6000</v>
      </c>
      <c r="W50">
        <v>0.30307099999999998</v>
      </c>
      <c r="AF50">
        <v>6000</v>
      </c>
      <c r="AG50">
        <v>6.5115600000000004E-8</v>
      </c>
      <c r="AJ50">
        <f t="shared" si="6"/>
        <v>7.5851882057756892E-8</v>
      </c>
    </row>
    <row r="51" spans="1:36" x14ac:dyDescent="0.25">
      <c r="A51" s="6"/>
      <c r="B51" s="6"/>
      <c r="C51" s="6"/>
      <c r="D51" s="6"/>
      <c r="E51" s="7"/>
      <c r="F51" s="6"/>
      <c r="G51" s="6"/>
      <c r="V51">
        <v>6500</v>
      </c>
      <c r="W51">
        <v>0.289433</v>
      </c>
      <c r="AF51">
        <v>6500</v>
      </c>
      <c r="AG51">
        <v>6.5752500000000006E-8</v>
      </c>
      <c r="AJ51">
        <f t="shared" si="6"/>
        <v>7.9426000998940815E-8</v>
      </c>
    </row>
    <row r="52" spans="1:36" x14ac:dyDescent="0.25">
      <c r="A52" s="6"/>
      <c r="B52" s="6"/>
      <c r="C52" s="6"/>
      <c r="D52" s="6"/>
      <c r="E52" s="7"/>
      <c r="F52" s="6"/>
      <c r="G52" s="6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70825994</dc:creator>
  <cp:lastModifiedBy>70825994</cp:lastModifiedBy>
  <dcterms:created xsi:type="dcterms:W3CDTF">2019-06-26T10:54:43Z</dcterms:created>
  <dcterms:modified xsi:type="dcterms:W3CDTF">2019-07-11T07:32:32Z</dcterms:modified>
</cp:coreProperties>
</file>