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Jordán_diario\Desktop\"/>
    </mc:Choice>
  </mc:AlternateContent>
  <xr:revisionPtr revIDLastSave="0" documentId="13_ncr:1_{A73A3CFD-CF2C-4E64-9A09-4C35AF5802F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Summary_table" sheetId="2" r:id="rId1"/>
    <sheet name="Parasitoids" sheetId="3" r:id="rId2"/>
    <sheet name="Phenology_ACGW" sheetId="4" r:id="rId3"/>
    <sheet name="General_da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7" i="4" l="1"/>
  <c r="Z27" i="4"/>
  <c r="AC19" i="4"/>
  <c r="AC20" i="4"/>
  <c r="AC21" i="4"/>
  <c r="AC22" i="4"/>
  <c r="AC23" i="4"/>
  <c r="AC24" i="4"/>
  <c r="AC25" i="4"/>
  <c r="AC26" i="4"/>
  <c r="AC18" i="4"/>
  <c r="AB19" i="4"/>
  <c r="AB20" i="4"/>
  <c r="AB21" i="4"/>
  <c r="AB22" i="4"/>
  <c r="AB23" i="4"/>
  <c r="AB24" i="4"/>
  <c r="AB25" i="4"/>
  <c r="AB26" i="4"/>
  <c r="AB18" i="4"/>
  <c r="AB27" i="4" s="1"/>
  <c r="AA19" i="4"/>
  <c r="AA27" i="4" s="1"/>
  <c r="AA20" i="4"/>
  <c r="AA21" i="4"/>
  <c r="AA22" i="4"/>
  <c r="AA23" i="4"/>
  <c r="AA24" i="4"/>
  <c r="AA25" i="4"/>
  <c r="AA26" i="4"/>
  <c r="AA18" i="4"/>
  <c r="Z19" i="4"/>
  <c r="Z20" i="4"/>
  <c r="Z21" i="4"/>
  <c r="Z22" i="4"/>
  <c r="Z23" i="4"/>
  <c r="Z24" i="4"/>
  <c r="Z25" i="4"/>
  <c r="Z26" i="4"/>
  <c r="Z18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D27" i="4" l="1"/>
  <c r="AN45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C11" i="4"/>
  <c r="AB11" i="4"/>
  <c r="AA11" i="4"/>
  <c r="Z11" i="4"/>
  <c r="AC10" i="4"/>
  <c r="AB10" i="4"/>
  <c r="AA10" i="4"/>
  <c r="Z10" i="4"/>
  <c r="AC9" i="4"/>
  <c r="AB9" i="4"/>
  <c r="AA9" i="4"/>
  <c r="Z9" i="4"/>
  <c r="AC8" i="4"/>
  <c r="AB8" i="4"/>
  <c r="AA8" i="4"/>
  <c r="Z8" i="4"/>
  <c r="AC7" i="4"/>
  <c r="AB7" i="4"/>
  <c r="AA7" i="4"/>
  <c r="Z7" i="4"/>
  <c r="AC6" i="4"/>
  <c r="AB6" i="4"/>
  <c r="AA6" i="4"/>
  <c r="Z6" i="4"/>
  <c r="AA12" i="4" l="1"/>
  <c r="Z12" i="4"/>
  <c r="AC12" i="4"/>
  <c r="AB12" i="4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W26" i="3"/>
  <c r="W25" i="3"/>
  <c r="W24" i="3"/>
  <c r="W23" i="3"/>
  <c r="W22" i="3"/>
  <c r="W21" i="3"/>
  <c r="K18" i="3"/>
  <c r="J18" i="3"/>
  <c r="I18" i="3"/>
  <c r="H18" i="3"/>
  <c r="G18" i="3"/>
  <c r="F18" i="3"/>
  <c r="E18" i="3"/>
  <c r="D18" i="3"/>
  <c r="C18" i="3"/>
  <c r="B18" i="3"/>
  <c r="L17" i="3"/>
  <c r="L16" i="3"/>
  <c r="L15" i="3"/>
  <c r="L14" i="3"/>
  <c r="L13" i="3"/>
  <c r="L12" i="3"/>
  <c r="I9" i="3"/>
  <c r="H9" i="3"/>
  <c r="G9" i="3"/>
  <c r="F9" i="3"/>
  <c r="E9" i="3"/>
  <c r="D9" i="3"/>
  <c r="C9" i="3"/>
  <c r="B9" i="3"/>
  <c r="J9" i="3" s="1"/>
  <c r="J8" i="3"/>
  <c r="J7" i="3"/>
  <c r="J6" i="3"/>
  <c r="J5" i="3"/>
  <c r="J4" i="3"/>
  <c r="J3" i="3"/>
  <c r="L18" i="3" l="1"/>
  <c r="AD12" i="4"/>
  <c r="W27" i="3"/>
  <c r="C48" i="1"/>
  <c r="B48" i="1" l="1"/>
  <c r="B55" i="1" l="1"/>
  <c r="D55" i="1"/>
  <c r="D106" i="1" l="1"/>
  <c r="D99" i="1"/>
  <c r="B106" i="1" l="1"/>
  <c r="B99" i="1"/>
  <c r="B91" i="1"/>
  <c r="B80" i="1"/>
  <c r="B73" i="1"/>
  <c r="B13" i="1"/>
  <c r="D80" i="1" l="1"/>
  <c r="D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Mercedes Fernández Fernández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Esto sólo serviría en el caso de que las distintas especies de parasitoides fueran llegando a lo largo del período</t>
        </r>
      </text>
    </comment>
    <comment ref="B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podría indicar esto una segunda generación?</t>
        </r>
      </text>
    </comment>
    <comment ref="A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 veo la utilidad de este parametro de forma temporal...</t>
        </r>
      </text>
    </comment>
    <comment ref="A4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Sólo se hizo el año 2020
</t>
        </r>
      </text>
    </comment>
    <comment ref="D14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 la espera de la identificación molecular</t>
        </r>
      </text>
    </comment>
    <comment ref="D14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Si sumamos a los 7 adultos: 255 de T. sinensis frente a los 44 larvas autóctonas+112 adutlos autóctonos: 156 autóctonos. 
Aquí el efecto T. sinensis es mucho mayor que el de los parasitoides alóctonos.
</t>
        </r>
      </text>
    </comment>
    <comment ref="C16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parasitando también a D. k.</t>
        </r>
      </text>
    </comment>
  </commentList>
</comments>
</file>

<file path=xl/sharedStrings.xml><?xml version="1.0" encoding="utf-8"?>
<sst xmlns="http://schemas.openxmlformats.org/spreadsheetml/2006/main" count="518" uniqueCount="180">
  <si>
    <t>PA</t>
  </si>
  <si>
    <t>PB</t>
  </si>
  <si>
    <t>PC</t>
  </si>
  <si>
    <t>PD</t>
  </si>
  <si>
    <t>PE</t>
  </si>
  <si>
    <t>PF</t>
  </si>
  <si>
    <t>Torymus sinensis</t>
  </si>
  <si>
    <t>Torymus flavipes</t>
  </si>
  <si>
    <t>E. brunniventris</t>
  </si>
  <si>
    <t>S. biguttata</t>
  </si>
  <si>
    <t>S. variegata</t>
  </si>
  <si>
    <t>O. pomaceus</t>
  </si>
  <si>
    <t>Mesopolobus sp.</t>
  </si>
  <si>
    <t>T. flavipes</t>
  </si>
  <si>
    <t>T.auratus</t>
  </si>
  <si>
    <t>M. amoenus</t>
  </si>
  <si>
    <t>M. sericeus</t>
  </si>
  <si>
    <t>Mesopolobus sericeus</t>
  </si>
  <si>
    <t>Sycophila sp.</t>
  </si>
  <si>
    <t>33,80/33,97</t>
  </si>
  <si>
    <t>19,12/22,71</t>
  </si>
  <si>
    <t>9,66/8,32</t>
  </si>
  <si>
    <t>16,46/8,59</t>
  </si>
  <si>
    <t>21,87/21,99</t>
  </si>
  <si>
    <t>19,72/15,51</t>
  </si>
  <si>
    <t>18,17/21,79</t>
  </si>
  <si>
    <t>25,48/16,69</t>
  </si>
  <si>
    <t>27,24/13,68</t>
  </si>
  <si>
    <t>Torymus auratus</t>
  </si>
  <si>
    <t>A. arsames</t>
  </si>
  <si>
    <t>A. skianeuros</t>
  </si>
  <si>
    <t>A. curvator (3)</t>
  </si>
  <si>
    <t>A. foecundatrix (12)</t>
  </si>
  <si>
    <t>A. hipanicus (32)</t>
  </si>
  <si>
    <t>A. pseudoinflator (7)</t>
  </si>
  <si>
    <t>A. quercustozae (28)</t>
  </si>
  <si>
    <t>A. solitarius (20)</t>
  </si>
  <si>
    <t>B. pallida (47)</t>
  </si>
  <si>
    <t>N. quercusbaccarum (10)</t>
  </si>
  <si>
    <t>A. trilineatus</t>
  </si>
  <si>
    <t>B. anasillus</t>
  </si>
  <si>
    <t>B. diaphantus</t>
  </si>
  <si>
    <t>B. dorsalis</t>
  </si>
  <si>
    <t>B. stigmatizans</t>
  </si>
  <si>
    <t>E. urozonus</t>
  </si>
  <si>
    <t>M. fasciiventris</t>
  </si>
  <si>
    <t>M. lichtensteini</t>
  </si>
  <si>
    <t>M. tarsatus</t>
  </si>
  <si>
    <t>O. nitidulus</t>
  </si>
  <si>
    <t>T. affinis</t>
  </si>
  <si>
    <t>T. geranii</t>
  </si>
  <si>
    <t>T. notatus</t>
  </si>
  <si>
    <t>48,81/13,05</t>
  </si>
  <si>
    <t>49,92/57,47</t>
  </si>
  <si>
    <t>54,16/70,01</t>
  </si>
  <si>
    <t>30,61/46,67</t>
  </si>
  <si>
    <t>36,62/33,94</t>
  </si>
  <si>
    <t>28,62/36,57</t>
  </si>
  <si>
    <t>40,16/45,83</t>
  </si>
  <si>
    <t>51,85/36,27</t>
  </si>
  <si>
    <t>35/47,56</t>
  </si>
  <si>
    <t>22,55/41,94</t>
  </si>
  <si>
    <t>56,3/58,14</t>
  </si>
  <si>
    <t>33,93/37,27</t>
  </si>
  <si>
    <t>3,08/8,33</t>
  </si>
  <si>
    <t>28,39/18,84</t>
  </si>
  <si>
    <t>13,25/11,46</t>
  </si>
  <si>
    <t>24,66/34,43</t>
  </si>
  <si>
    <t>37,75/33,33</t>
  </si>
  <si>
    <t>31,10/30,10</t>
  </si>
  <si>
    <t>61,05/38,95</t>
  </si>
  <si>
    <t>69,09/30,91</t>
  </si>
  <si>
    <t>60/40</t>
  </si>
  <si>
    <t>62,58/37,42</t>
  </si>
  <si>
    <t>55,48/44,52</t>
  </si>
  <si>
    <t>52,90/47,10</t>
  </si>
  <si>
    <t>483 (60,1%)/327 (39,8%)</t>
  </si>
  <si>
    <t>55,20/44,80</t>
  </si>
  <si>
    <t>50,40/49,60</t>
  </si>
  <si>
    <t>46,40/53,60</t>
  </si>
  <si>
    <t>40/60</t>
  </si>
  <si>
    <t>41,67/58,33</t>
  </si>
  <si>
    <t>370 (48,9%)/399 (51,05%)</t>
  </si>
  <si>
    <t>Nº and % of galls in leaves</t>
  </si>
  <si>
    <t>327 (39,8%)</t>
  </si>
  <si>
    <t>483 (60,1%)</t>
  </si>
  <si>
    <t>399 (51,05%)</t>
  </si>
  <si>
    <t>370 (48,9%)</t>
  </si>
  <si>
    <t>Total parasitation rate (%)</t>
  </si>
  <si>
    <t xml:space="preserve">Mean nº of chambers/gall </t>
  </si>
  <si>
    <r>
      <t xml:space="preserve">Number of </t>
    </r>
    <r>
      <rPr>
        <b/>
        <i/>
        <sz val="8"/>
        <color theme="1"/>
        <rFont val="Calibri"/>
        <family val="2"/>
        <scheme val="minor"/>
      </rPr>
      <t>D. kuriphilus</t>
    </r>
    <r>
      <rPr>
        <b/>
        <sz val="8"/>
        <color theme="1"/>
        <rFont val="Calibri"/>
        <family val="2"/>
        <scheme val="minor"/>
      </rPr>
      <t xml:space="preserve"> galls collected</t>
    </r>
  </si>
  <si>
    <t xml:space="preserve">Mean nº of gall weight </t>
  </si>
  <si>
    <t xml:space="preserve">Mean nº of gall weight/plot                                         PA  </t>
  </si>
  <si>
    <t>Parasitation rate (%) per plot                                       PA</t>
  </si>
  <si>
    <t>Mean nº of chambers/gall/plot                                   PA</t>
  </si>
  <si>
    <t>H. stenonota</t>
  </si>
  <si>
    <t>A. biorrhizae</t>
  </si>
  <si>
    <t>Nº and % of galls in shoots</t>
  </si>
  <si>
    <t>Mean nº of chambers/shoot galls</t>
  </si>
  <si>
    <t>Mean nº of chambers/leaf galls</t>
  </si>
  <si>
    <t>Mean nº of shoot galls weight</t>
  </si>
  <si>
    <t>Mean nº of leaf galls weight</t>
  </si>
  <si>
    <t>Mean nº of leaf galls weight per plot                          PA</t>
  </si>
  <si>
    <t xml:space="preserve">Mean nº of shoot galls weight per plot                      PA </t>
  </si>
  <si>
    <t>Mean nº of chambers/leaf galls/plot                          PA</t>
  </si>
  <si>
    <t>Mean nº of chambers/shoot galls/plot                      PA</t>
  </si>
  <si>
    <t>Parasitation rate (%) in shoot/leaf by plots               PA</t>
  </si>
  <si>
    <t>Percentage of galls in shoots/leaves per plot           PA</t>
  </si>
  <si>
    <t>O. puntiger</t>
  </si>
  <si>
    <t>T. sinensis</t>
  </si>
  <si>
    <t>T. auratus</t>
  </si>
  <si>
    <t xml:space="preserve">T. sinensis </t>
  </si>
  <si>
    <t>º</t>
  </si>
  <si>
    <t>A. biorhizae</t>
  </si>
  <si>
    <t>H. stenotota</t>
  </si>
  <si>
    <t>L</t>
  </si>
  <si>
    <t>P1</t>
  </si>
  <si>
    <t>P2</t>
  </si>
  <si>
    <t>A</t>
  </si>
  <si>
    <t>plot A</t>
  </si>
  <si>
    <t>plot B</t>
  </si>
  <si>
    <t>plot C</t>
  </si>
  <si>
    <t>plot D</t>
  </si>
  <si>
    <t>plot E</t>
  </si>
  <si>
    <t>plot F</t>
  </si>
  <si>
    <t>Total plots</t>
  </si>
  <si>
    <t>ACGW instars per plot and date</t>
  </si>
  <si>
    <t>date</t>
  </si>
  <si>
    <t>ACGW galls rearing boxes</t>
  </si>
  <si>
    <t>ACGW galls dissection</t>
  </si>
  <si>
    <t>Oak galls rearing boxes</t>
  </si>
  <si>
    <t>Total</t>
  </si>
  <si>
    <t>Richness</t>
  </si>
  <si>
    <t>larvae</t>
  </si>
  <si>
    <t>adults</t>
  </si>
  <si>
    <t>pupae state 2</t>
  </si>
  <si>
    <t>pupae state 1</t>
  </si>
  <si>
    <t>Oak gall rearing boxes</t>
  </si>
  <si>
    <t>PARASITOIDS</t>
  </si>
  <si>
    <t>Hyperparasitism (number of records)</t>
  </si>
  <si>
    <t>ACGW gall reraing boxes</t>
  </si>
  <si>
    <t>Emerging parasitoids</t>
  </si>
  <si>
    <t>Mean weight galls leaf/plot</t>
  </si>
  <si>
    <t>Mean weight galls shoot/plot</t>
  </si>
  <si>
    <t>Mean weight galls (leaf+shoot)/plot</t>
  </si>
  <si>
    <t>Number of galls (leaf)</t>
  </si>
  <si>
    <t>Number of galls (shoot)</t>
  </si>
  <si>
    <t>Mean number of chambers/leaf gall</t>
  </si>
  <si>
    <t>Mean number of chambers/shoot gall</t>
  </si>
  <si>
    <t>Empty chambers/plot</t>
  </si>
  <si>
    <t>Mean value of empty chambers/gall (leaf+shoot)</t>
  </si>
  <si>
    <t>Number of galls/m branch</t>
  </si>
  <si>
    <t>Parasitism rate shoot/leaf by date</t>
  </si>
  <si>
    <t>Parasitism shoot/leaf by plot</t>
  </si>
  <si>
    <t>Parasitation (shoot+leaf)</t>
  </si>
  <si>
    <t>Mean value of parasitation by plot</t>
  </si>
  <si>
    <t>Number of galls shoot/ leaf by plots</t>
  </si>
  <si>
    <t>Number of galls shoot/leaf (total and %)</t>
  </si>
  <si>
    <t>Number of ACGW (L, P1, P2 y A) in dissected galls</t>
  </si>
  <si>
    <t>794 galls</t>
  </si>
  <si>
    <t>810 galls</t>
  </si>
  <si>
    <t>2% galls parasitized</t>
  </si>
  <si>
    <t>21% galls parasitized</t>
  </si>
  <si>
    <t>622 parasitoids</t>
  </si>
  <si>
    <t>377 parasitoids</t>
  </si>
  <si>
    <t>119 parasitoids ident (A y P)</t>
  </si>
  <si>
    <t>0 identified</t>
  </si>
  <si>
    <t xml:space="preserve">159 in galls of: </t>
  </si>
  <si>
    <t>larvae T. sinensis</t>
  </si>
  <si>
    <t>larvae (native)</t>
  </si>
  <si>
    <t>pupae</t>
  </si>
  <si>
    <r>
      <t>34,26</t>
    </r>
    <r>
      <rPr>
        <sz val="11"/>
        <rFont val="Calibri"/>
        <family val="2"/>
      </rPr>
      <t>±7,33</t>
    </r>
  </si>
  <si>
    <r>
      <t>20,14</t>
    </r>
    <r>
      <rPr>
        <sz val="11"/>
        <rFont val="Calibri"/>
        <family val="2"/>
      </rPr>
      <t>±6,17</t>
    </r>
  </si>
  <si>
    <r>
      <t>9,64</t>
    </r>
    <r>
      <rPr>
        <sz val="11"/>
        <rFont val="Calibri"/>
        <family val="2"/>
      </rPr>
      <t>±5,01</t>
    </r>
  </si>
  <si>
    <r>
      <t>15,97</t>
    </r>
    <r>
      <rPr>
        <sz val="11"/>
        <rFont val="Calibri"/>
        <family val="2"/>
      </rPr>
      <t>±8,01</t>
    </r>
  </si>
  <si>
    <r>
      <t>20,60</t>
    </r>
    <r>
      <rPr>
        <sz val="11"/>
        <rFont val="Calibri"/>
        <family val="2"/>
      </rPr>
      <t>±6,32</t>
    </r>
  </si>
  <si>
    <r>
      <t>21,37</t>
    </r>
    <r>
      <rPr>
        <sz val="11"/>
        <rFont val="Calibri"/>
        <family val="2"/>
      </rPr>
      <t>±8,87</t>
    </r>
  </si>
  <si>
    <r>
      <t>29,64</t>
    </r>
    <r>
      <rPr>
        <sz val="11"/>
        <rFont val="Calibri"/>
        <family val="2"/>
      </rPr>
      <t>±9,31</t>
    </r>
  </si>
  <si>
    <r>
      <t>31,45</t>
    </r>
    <r>
      <rPr>
        <sz val="11"/>
        <rFont val="Calibri"/>
        <family val="2"/>
      </rPr>
      <t>±13,9</t>
    </r>
  </si>
  <si>
    <r>
      <t>39,75</t>
    </r>
    <r>
      <rPr>
        <sz val="11"/>
        <rFont val="Calibri"/>
        <family val="2"/>
      </rPr>
      <t>±2,42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</si>
</sst>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;@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/>
    <xf numFmtId="0" fontId="0" fillId="0" borderId="0" xfId="0" applyFill="1"/>
    <xf numFmtId="0" fontId="0" fillId="0" borderId="4" xfId="0" applyFill="1" applyBorder="1"/>
    <xf numFmtId="0" fontId="1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5" fillId="0" borderId="0" xfId="0" applyFont="1" applyFill="1"/>
    <xf numFmtId="0" fontId="14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" fontId="0" fillId="0" borderId="0" xfId="0" applyNumberFormat="1" applyFill="1"/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1" fontId="0" fillId="0" borderId="0" xfId="0" applyNumberFormat="1" applyFill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/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right"/>
    </xf>
    <xf numFmtId="2" fontId="5" fillId="0" borderId="0" xfId="0" applyNumberFormat="1" applyFont="1" applyFill="1"/>
    <xf numFmtId="2" fontId="15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" fontId="15" fillId="0" borderId="0" xfId="0" applyNumberFormat="1" applyFont="1" applyFill="1" applyAlignment="1">
      <alignment horizontal="right"/>
    </xf>
    <xf numFmtId="16" fontId="15" fillId="0" borderId="0" xfId="0" applyNumberFormat="1" applyFont="1" applyFill="1" applyAlignment="1">
      <alignment horizontal="left"/>
    </xf>
    <xf numFmtId="164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6" fillId="0" borderId="0" xfId="0" applyFont="1" applyFill="1"/>
    <xf numFmtId="0" fontId="9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"/>
  <sheetViews>
    <sheetView workbookViewId="0">
      <selection activeCell="D16" sqref="D16"/>
    </sheetView>
  </sheetViews>
  <sheetFormatPr baseColWidth="10" defaultColWidth="32.7109375" defaultRowHeight="11.25" x14ac:dyDescent="0.2"/>
  <cols>
    <col min="1" max="1" width="32.7109375" style="1"/>
    <col min="2" max="3" width="12" style="2" customWidth="1"/>
    <col min="4" max="16384" width="32.7109375" style="1"/>
  </cols>
  <sheetData>
    <row r="1" spans="1:3" ht="12.75" x14ac:dyDescent="0.2">
      <c r="B1" s="3">
        <v>2020</v>
      </c>
      <c r="C1" s="3">
        <v>2021</v>
      </c>
    </row>
    <row r="2" spans="1:3" x14ac:dyDescent="0.2">
      <c r="A2" s="77" t="s">
        <v>90</v>
      </c>
      <c r="B2" s="78">
        <v>810</v>
      </c>
      <c r="C2" s="78">
        <v>769</v>
      </c>
    </row>
    <row r="3" spans="1:3" x14ac:dyDescent="0.2">
      <c r="A3" s="77" t="s">
        <v>97</v>
      </c>
      <c r="B3" s="78" t="s">
        <v>85</v>
      </c>
      <c r="C3" s="78" t="s">
        <v>87</v>
      </c>
    </row>
    <row r="4" spans="1:3" x14ac:dyDescent="0.2">
      <c r="A4" s="77" t="s">
        <v>83</v>
      </c>
      <c r="B4" s="78" t="s">
        <v>84</v>
      </c>
      <c r="C4" s="78" t="s">
        <v>86</v>
      </c>
    </row>
    <row r="5" spans="1:3" x14ac:dyDescent="0.2">
      <c r="A5" s="77" t="s">
        <v>107</v>
      </c>
      <c r="B5" s="78" t="s">
        <v>70</v>
      </c>
      <c r="C5" s="78" t="s">
        <v>77</v>
      </c>
    </row>
    <row r="6" spans="1:3" x14ac:dyDescent="0.2">
      <c r="A6" s="79" t="s">
        <v>1</v>
      </c>
      <c r="B6" s="78" t="s">
        <v>71</v>
      </c>
      <c r="C6" s="78" t="s">
        <v>78</v>
      </c>
    </row>
    <row r="7" spans="1:3" x14ac:dyDescent="0.2">
      <c r="A7" s="79" t="s">
        <v>2</v>
      </c>
      <c r="B7" s="78" t="s">
        <v>72</v>
      </c>
      <c r="C7" s="78" t="s">
        <v>72</v>
      </c>
    </row>
    <row r="8" spans="1:3" x14ac:dyDescent="0.2">
      <c r="A8" s="79" t="s">
        <v>3</v>
      </c>
      <c r="B8" s="78" t="s">
        <v>73</v>
      </c>
      <c r="C8" s="78" t="s">
        <v>79</v>
      </c>
    </row>
    <row r="9" spans="1:3" x14ac:dyDescent="0.2">
      <c r="A9" s="79" t="s">
        <v>4</v>
      </c>
      <c r="B9" s="78" t="s">
        <v>74</v>
      </c>
      <c r="C9" s="78" t="s">
        <v>80</v>
      </c>
    </row>
    <row r="10" spans="1:3" x14ac:dyDescent="0.2">
      <c r="A10" s="79" t="s">
        <v>5</v>
      </c>
      <c r="B10" s="78" t="s">
        <v>75</v>
      </c>
      <c r="C10" s="78" t="s">
        <v>81</v>
      </c>
    </row>
    <row r="11" spans="1:3" x14ac:dyDescent="0.2">
      <c r="A11" s="80" t="s">
        <v>88</v>
      </c>
      <c r="B11" s="81">
        <v>22.966666666666669</v>
      </c>
      <c r="C11" s="81">
        <v>41.73</v>
      </c>
    </row>
    <row r="12" spans="1:3" x14ac:dyDescent="0.2">
      <c r="A12" s="80" t="s">
        <v>93</v>
      </c>
      <c r="B12" s="81">
        <v>4.74</v>
      </c>
      <c r="C12" s="78">
        <v>42.6</v>
      </c>
    </row>
    <row r="13" spans="1:3" x14ac:dyDescent="0.2">
      <c r="A13" s="79" t="s">
        <v>1</v>
      </c>
      <c r="B13" s="81">
        <v>25.45</v>
      </c>
      <c r="C13" s="78">
        <v>44.29</v>
      </c>
    </row>
    <row r="14" spans="1:3" x14ac:dyDescent="0.2">
      <c r="A14" s="79" t="s">
        <v>2</v>
      </c>
      <c r="B14" s="81">
        <v>12.98</v>
      </c>
      <c r="C14" s="78">
        <v>40.1</v>
      </c>
    </row>
    <row r="15" spans="1:3" x14ac:dyDescent="0.2">
      <c r="A15" s="79" t="s">
        <v>3</v>
      </c>
      <c r="B15" s="81">
        <v>28.15</v>
      </c>
      <c r="C15" s="78">
        <v>32.299999999999997</v>
      </c>
    </row>
    <row r="16" spans="1:3" x14ac:dyDescent="0.2">
      <c r="A16" s="79" t="s">
        <v>4</v>
      </c>
      <c r="B16" s="81">
        <v>35.770000000000003</v>
      </c>
      <c r="C16" s="78">
        <v>57.73</v>
      </c>
    </row>
    <row r="17" spans="1:3" x14ac:dyDescent="0.2">
      <c r="A17" s="79" t="s">
        <v>5</v>
      </c>
      <c r="B17" s="81">
        <v>30.71</v>
      </c>
      <c r="C17" s="78">
        <v>33.33</v>
      </c>
    </row>
    <row r="18" spans="1:3" x14ac:dyDescent="0.2">
      <c r="A18" s="77" t="s">
        <v>106</v>
      </c>
      <c r="B18" s="78" t="s">
        <v>64</v>
      </c>
      <c r="C18" s="78" t="s">
        <v>58</v>
      </c>
    </row>
    <row r="19" spans="1:3" x14ac:dyDescent="0.2">
      <c r="A19" s="79" t="s">
        <v>1</v>
      </c>
      <c r="B19" s="78" t="s">
        <v>65</v>
      </c>
      <c r="C19" s="78" t="s">
        <v>59</v>
      </c>
    </row>
    <row r="20" spans="1:3" x14ac:dyDescent="0.2">
      <c r="A20" s="79" t="s">
        <v>2</v>
      </c>
      <c r="B20" s="78" t="s">
        <v>66</v>
      </c>
      <c r="C20" s="78" t="s">
        <v>60</v>
      </c>
    </row>
    <row r="21" spans="1:3" x14ac:dyDescent="0.2">
      <c r="A21" s="79" t="s">
        <v>3</v>
      </c>
      <c r="B21" s="78" t="s">
        <v>67</v>
      </c>
      <c r="C21" s="78" t="s">
        <v>61</v>
      </c>
    </row>
    <row r="22" spans="1:3" x14ac:dyDescent="0.2">
      <c r="A22" s="79" t="s">
        <v>4</v>
      </c>
      <c r="B22" s="78" t="s">
        <v>68</v>
      </c>
      <c r="C22" s="78" t="s">
        <v>62</v>
      </c>
    </row>
    <row r="23" spans="1:3" x14ac:dyDescent="0.2">
      <c r="A23" s="79" t="s">
        <v>5</v>
      </c>
      <c r="B23" s="78" t="s">
        <v>69</v>
      </c>
      <c r="C23" s="78" t="s">
        <v>63</v>
      </c>
    </row>
    <row r="24" spans="1:3" x14ac:dyDescent="0.2">
      <c r="A24" s="77" t="s">
        <v>89</v>
      </c>
      <c r="B24" s="81">
        <v>1.9330191314062282</v>
      </c>
      <c r="C24" s="81">
        <v>1.8550000000000002</v>
      </c>
    </row>
    <row r="25" spans="1:3" x14ac:dyDescent="0.2">
      <c r="A25" s="77" t="s">
        <v>94</v>
      </c>
      <c r="B25" s="81">
        <v>2</v>
      </c>
      <c r="C25" s="81">
        <v>1.78</v>
      </c>
    </row>
    <row r="26" spans="1:3" x14ac:dyDescent="0.2">
      <c r="A26" s="79" t="s">
        <v>1</v>
      </c>
      <c r="B26" s="81">
        <v>2.0363636363636362</v>
      </c>
      <c r="C26" s="81">
        <v>1.68</v>
      </c>
    </row>
    <row r="27" spans="1:3" x14ac:dyDescent="0.2">
      <c r="A27" s="79" t="s">
        <v>2</v>
      </c>
      <c r="B27" s="81">
        <v>1.8714285714285714</v>
      </c>
      <c r="C27" s="81">
        <v>2.02</v>
      </c>
    </row>
    <row r="28" spans="1:3" x14ac:dyDescent="0.2">
      <c r="A28" s="79" t="s">
        <v>3</v>
      </c>
      <c r="B28" s="81">
        <v>2.2000000000000002</v>
      </c>
      <c r="C28" s="81">
        <v>1.81</v>
      </c>
    </row>
    <row r="29" spans="1:3" x14ac:dyDescent="0.2">
      <c r="A29" s="79" t="s">
        <v>4</v>
      </c>
      <c r="B29" s="81">
        <v>1.767741935483871</v>
      </c>
      <c r="C29" s="81">
        <v>1.94</v>
      </c>
    </row>
    <row r="30" spans="1:3" x14ac:dyDescent="0.2">
      <c r="A30" s="79" t="s">
        <v>5</v>
      </c>
      <c r="B30" s="81">
        <v>1.7225806451612904</v>
      </c>
      <c r="C30" s="81">
        <v>1.9</v>
      </c>
    </row>
    <row r="31" spans="1:3" x14ac:dyDescent="0.2">
      <c r="A31" s="77" t="s">
        <v>98</v>
      </c>
      <c r="B31" s="81">
        <v>2.0450982304995149</v>
      </c>
      <c r="C31" s="81">
        <v>1.86</v>
      </c>
    </row>
    <row r="32" spans="1:3" x14ac:dyDescent="0.2">
      <c r="A32" s="77" t="s">
        <v>105</v>
      </c>
      <c r="B32" s="81">
        <v>2.2413793103448274</v>
      </c>
      <c r="C32" s="81">
        <v>1.84</v>
      </c>
    </row>
    <row r="33" spans="1:3" x14ac:dyDescent="0.2">
      <c r="A33" s="79" t="s">
        <v>1</v>
      </c>
      <c r="B33" s="81">
        <v>2.0394736842105261</v>
      </c>
      <c r="C33" s="81">
        <v>1.71</v>
      </c>
    </row>
    <row r="34" spans="1:3" x14ac:dyDescent="0.2">
      <c r="A34" s="79" t="s">
        <v>2</v>
      </c>
      <c r="B34" s="81">
        <v>1.9761904761904763</v>
      </c>
      <c r="C34" s="81">
        <v>2</v>
      </c>
    </row>
    <row r="35" spans="1:3" x14ac:dyDescent="0.2">
      <c r="A35" s="79" t="s">
        <v>3</v>
      </c>
      <c r="B35" s="81">
        <v>2.2577319587628866</v>
      </c>
      <c r="C35" s="81">
        <v>1.76</v>
      </c>
    </row>
    <row r="36" spans="1:3" x14ac:dyDescent="0.2">
      <c r="A36" s="79" t="s">
        <v>4</v>
      </c>
      <c r="B36" s="81">
        <v>1.7558139534883721</v>
      </c>
      <c r="C36" s="81">
        <v>1.98</v>
      </c>
    </row>
    <row r="37" spans="1:3" x14ac:dyDescent="0.2">
      <c r="A37" s="79" t="s">
        <v>5</v>
      </c>
      <c r="B37" s="81">
        <v>2</v>
      </c>
      <c r="C37" s="81">
        <v>1.87</v>
      </c>
    </row>
    <row r="38" spans="1:3" x14ac:dyDescent="0.2">
      <c r="A38" s="77" t="s">
        <v>99</v>
      </c>
      <c r="B38" s="81">
        <v>1.777055829372842</v>
      </c>
      <c r="C38" s="81">
        <v>1.8483333333333334</v>
      </c>
    </row>
    <row r="39" spans="1:3" x14ac:dyDescent="0.2">
      <c r="A39" s="77" t="s">
        <v>104</v>
      </c>
      <c r="B39" s="81">
        <v>1.6216216216216217</v>
      </c>
      <c r="C39" s="81">
        <v>1.71</v>
      </c>
    </row>
    <row r="40" spans="1:3" x14ac:dyDescent="0.2">
      <c r="A40" s="79" t="s">
        <v>1</v>
      </c>
      <c r="B40" s="81">
        <v>2.0294117647058822</v>
      </c>
      <c r="C40" s="81">
        <v>1.65</v>
      </c>
    </row>
    <row r="41" spans="1:3" x14ac:dyDescent="0.2">
      <c r="A41" s="79" t="s">
        <v>2</v>
      </c>
      <c r="B41" s="81">
        <v>1.7142857142857142</v>
      </c>
      <c r="C41" s="81">
        <v>2.0499999999999998</v>
      </c>
    </row>
    <row r="42" spans="1:3" x14ac:dyDescent="0.2">
      <c r="A42" s="79" t="s">
        <v>3</v>
      </c>
      <c r="B42" s="81">
        <v>2.103448275862069</v>
      </c>
      <c r="C42" s="81">
        <v>1.85</v>
      </c>
    </row>
    <row r="43" spans="1:3" x14ac:dyDescent="0.2">
      <c r="A43" s="79" t="s">
        <v>4</v>
      </c>
      <c r="B43" s="81">
        <v>1.7826086956521738</v>
      </c>
      <c r="C43" s="81">
        <v>1.91</v>
      </c>
    </row>
    <row r="44" spans="1:3" x14ac:dyDescent="0.2">
      <c r="A44" s="79" t="s">
        <v>5</v>
      </c>
      <c r="B44" s="81">
        <v>1.4109589041095891</v>
      </c>
      <c r="C44" s="81">
        <v>1.92</v>
      </c>
    </row>
    <row r="45" spans="1:3" x14ac:dyDescent="0.2">
      <c r="A45" s="77" t="s">
        <v>91</v>
      </c>
      <c r="B45" s="81">
        <v>0.46833333333333332</v>
      </c>
      <c r="C45" s="78">
        <v>0.42</v>
      </c>
    </row>
    <row r="46" spans="1:3" x14ac:dyDescent="0.2">
      <c r="A46" s="77" t="s">
        <v>92</v>
      </c>
      <c r="B46" s="78">
        <v>0.44</v>
      </c>
      <c r="C46" s="78">
        <v>0.36</v>
      </c>
    </row>
    <row r="47" spans="1:3" x14ac:dyDescent="0.2">
      <c r="A47" s="79" t="s">
        <v>1</v>
      </c>
      <c r="B47" s="78">
        <v>0.49</v>
      </c>
      <c r="C47" s="78">
        <v>0.32</v>
      </c>
    </row>
    <row r="48" spans="1:3" x14ac:dyDescent="0.2">
      <c r="A48" s="79" t="s">
        <v>2</v>
      </c>
      <c r="B48" s="78">
        <v>0.42</v>
      </c>
      <c r="C48" s="78">
        <v>0.45</v>
      </c>
    </row>
    <row r="49" spans="1:3" x14ac:dyDescent="0.2">
      <c r="A49" s="79" t="s">
        <v>3</v>
      </c>
      <c r="B49" s="78">
        <v>0.57999999999999996</v>
      </c>
      <c r="C49" s="78">
        <v>0.46</v>
      </c>
    </row>
    <row r="50" spans="1:3" x14ac:dyDescent="0.2">
      <c r="A50" s="79" t="s">
        <v>4</v>
      </c>
      <c r="B50" s="78">
        <v>0.49</v>
      </c>
      <c r="C50" s="78">
        <v>0.52</v>
      </c>
    </row>
    <row r="51" spans="1:3" x14ac:dyDescent="0.2">
      <c r="A51" s="79" t="s">
        <v>5</v>
      </c>
      <c r="B51" s="78">
        <v>0.39</v>
      </c>
      <c r="C51" s="78">
        <v>0.39</v>
      </c>
    </row>
    <row r="52" spans="1:3" x14ac:dyDescent="0.2">
      <c r="A52" s="80" t="s">
        <v>100</v>
      </c>
      <c r="B52" s="81">
        <v>0.54315636119348321</v>
      </c>
      <c r="C52" s="81">
        <v>0.45240794267460932</v>
      </c>
    </row>
    <row r="53" spans="1:3" x14ac:dyDescent="0.2">
      <c r="A53" s="77" t="s">
        <v>103</v>
      </c>
      <c r="B53" s="81">
        <v>0.51517367456674834</v>
      </c>
      <c r="C53" s="81">
        <v>0.36629871794871799</v>
      </c>
    </row>
    <row r="54" spans="1:3" x14ac:dyDescent="0.2">
      <c r="A54" s="79" t="s">
        <v>1</v>
      </c>
      <c r="B54" s="81">
        <v>0.51566401535101314</v>
      </c>
      <c r="C54" s="81">
        <v>0.35820512820512823</v>
      </c>
    </row>
    <row r="55" spans="1:3" x14ac:dyDescent="0.2">
      <c r="A55" s="79" t="s">
        <v>2</v>
      </c>
      <c r="B55" s="81">
        <v>0.48904358954571714</v>
      </c>
      <c r="C55" s="81">
        <v>0.47376136363636367</v>
      </c>
    </row>
    <row r="56" spans="1:3" x14ac:dyDescent="0.2">
      <c r="A56" s="79" t="s">
        <v>3</v>
      </c>
      <c r="B56" s="81">
        <v>0.66931574296995588</v>
      </c>
      <c r="C56" s="81">
        <v>0.50003083028083029</v>
      </c>
    </row>
    <row r="57" spans="1:3" x14ac:dyDescent="0.2">
      <c r="A57" s="79" t="s">
        <v>4</v>
      </c>
      <c r="B57" s="81">
        <v>0.57189891805049242</v>
      </c>
      <c r="C57" s="81">
        <v>0.62385798368298362</v>
      </c>
    </row>
    <row r="58" spans="1:3" x14ac:dyDescent="0.2">
      <c r="A58" s="79" t="s">
        <v>5</v>
      </c>
      <c r="B58" s="81">
        <v>0.49784222667697198</v>
      </c>
      <c r="C58" s="81">
        <v>0.39229363229363229</v>
      </c>
    </row>
    <row r="59" spans="1:3" x14ac:dyDescent="0.2">
      <c r="A59" s="77" t="s">
        <v>101</v>
      </c>
      <c r="B59" s="81">
        <v>0.35079780464522653</v>
      </c>
      <c r="C59" s="81">
        <v>0.3978751188898248</v>
      </c>
    </row>
    <row r="60" spans="1:3" x14ac:dyDescent="0.2">
      <c r="A60" s="77" t="s">
        <v>102</v>
      </c>
      <c r="B60" s="81">
        <v>0.33407377664650262</v>
      </c>
      <c r="C60" s="81">
        <v>0.36080000000000001</v>
      </c>
    </row>
    <row r="61" spans="1:3" x14ac:dyDescent="0.2">
      <c r="A61" s="79" t="s">
        <v>1</v>
      </c>
      <c r="B61" s="81">
        <v>0.43581928152509369</v>
      </c>
      <c r="C61" s="81">
        <v>0.2802</v>
      </c>
    </row>
    <row r="62" spans="1:3" x14ac:dyDescent="0.2">
      <c r="A62" s="79" t="s">
        <v>2</v>
      </c>
      <c r="B62" s="81">
        <v>0.31003728655602886</v>
      </c>
      <c r="C62" s="81">
        <v>0.49892925824175821</v>
      </c>
    </row>
    <row r="63" spans="1:3" x14ac:dyDescent="0.2">
      <c r="A63" s="79" t="s">
        <v>3</v>
      </c>
      <c r="B63" s="81">
        <v>0.37764127252228769</v>
      </c>
      <c r="C63" s="81">
        <v>0.43396880570409985</v>
      </c>
    </row>
    <row r="64" spans="1:3" x14ac:dyDescent="0.2">
      <c r="A64" s="79" t="s">
        <v>4</v>
      </c>
      <c r="B64" s="81">
        <v>0.37705748604051165</v>
      </c>
      <c r="C64" s="81">
        <v>0.4447068160597572</v>
      </c>
    </row>
    <row r="65" spans="1:3" x14ac:dyDescent="0.2">
      <c r="A65" s="79" t="s">
        <v>5</v>
      </c>
      <c r="B65" s="81">
        <v>0.27015772458093468</v>
      </c>
      <c r="C65" s="81">
        <v>0.36864583333333334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7"/>
  <sheetViews>
    <sheetView workbookViewId="0">
      <selection activeCell="Z18" sqref="Z18"/>
    </sheetView>
  </sheetViews>
  <sheetFormatPr baseColWidth="10" defaultRowHeight="15" x14ac:dyDescent="0.25"/>
  <cols>
    <col min="1" max="1" width="12.28515625" style="6" customWidth="1"/>
    <col min="2" max="10" width="15.7109375" style="12" customWidth="1"/>
    <col min="11" max="12" width="15.7109375" style="6" customWidth="1"/>
    <col min="13" max="16384" width="11.42578125" style="6"/>
  </cols>
  <sheetData>
    <row r="1" spans="1:31" ht="18.75" x14ac:dyDescent="0.3">
      <c r="A1" s="4" t="s">
        <v>128</v>
      </c>
      <c r="B1" s="4"/>
      <c r="C1" s="4"/>
      <c r="D1" s="4"/>
      <c r="E1" s="4"/>
      <c r="F1" s="4"/>
      <c r="G1" s="4"/>
      <c r="H1" s="4"/>
      <c r="I1" s="5"/>
      <c r="J1" s="5"/>
    </row>
    <row r="2" spans="1:31" x14ac:dyDescent="0.25">
      <c r="A2" s="7"/>
      <c r="B2" s="8" t="s">
        <v>8</v>
      </c>
      <c r="C2" s="8" t="s">
        <v>16</v>
      </c>
      <c r="D2" s="8" t="s">
        <v>11</v>
      </c>
      <c r="E2" s="8" t="s">
        <v>108</v>
      </c>
      <c r="F2" s="8" t="s">
        <v>9</v>
      </c>
      <c r="G2" s="8" t="s">
        <v>10</v>
      </c>
      <c r="H2" s="8" t="s">
        <v>13</v>
      </c>
      <c r="I2" s="8" t="s">
        <v>109</v>
      </c>
      <c r="J2" s="9" t="s">
        <v>131</v>
      </c>
    </row>
    <row r="3" spans="1:31" x14ac:dyDescent="0.25">
      <c r="A3" s="7" t="s">
        <v>119</v>
      </c>
      <c r="B3" s="10">
        <v>4</v>
      </c>
      <c r="C3" s="10">
        <v>0</v>
      </c>
      <c r="D3" s="10">
        <v>0</v>
      </c>
      <c r="E3" s="10">
        <v>1</v>
      </c>
      <c r="F3" s="10">
        <v>0</v>
      </c>
      <c r="G3" s="11">
        <v>0</v>
      </c>
      <c r="H3" s="10">
        <v>13</v>
      </c>
      <c r="I3" s="10">
        <v>6</v>
      </c>
      <c r="J3" s="12">
        <f>SUM(B3:I3)</f>
        <v>24</v>
      </c>
      <c r="L3" s="13"/>
    </row>
    <row r="4" spans="1:31" x14ac:dyDescent="0.25">
      <c r="A4" s="7" t="s">
        <v>120</v>
      </c>
      <c r="B4" s="10">
        <v>5</v>
      </c>
      <c r="C4" s="10">
        <v>0</v>
      </c>
      <c r="D4" s="10">
        <v>1</v>
      </c>
      <c r="E4" s="10">
        <v>0</v>
      </c>
      <c r="F4" s="10">
        <v>0</v>
      </c>
      <c r="G4" s="11">
        <v>1</v>
      </c>
      <c r="H4" s="10">
        <v>9</v>
      </c>
      <c r="I4" s="10">
        <v>6</v>
      </c>
      <c r="J4" s="12">
        <f t="shared" ref="J4:J9" si="0">SUM(B4:I4)</f>
        <v>22</v>
      </c>
      <c r="L4" s="13"/>
    </row>
    <row r="5" spans="1:31" x14ac:dyDescent="0.25">
      <c r="A5" s="7" t="s">
        <v>121</v>
      </c>
      <c r="B5" s="10">
        <v>11</v>
      </c>
      <c r="C5" s="10">
        <v>0</v>
      </c>
      <c r="D5" s="10">
        <v>0</v>
      </c>
      <c r="E5" s="10">
        <v>0</v>
      </c>
      <c r="F5" s="10">
        <v>2</v>
      </c>
      <c r="G5" s="11">
        <v>0</v>
      </c>
      <c r="H5" s="10">
        <v>5</v>
      </c>
      <c r="I5" s="10">
        <v>0</v>
      </c>
      <c r="J5" s="12">
        <f t="shared" si="0"/>
        <v>18</v>
      </c>
      <c r="L5" s="13"/>
    </row>
    <row r="6" spans="1:31" x14ac:dyDescent="0.25">
      <c r="A6" s="7" t="s">
        <v>122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11">
        <v>0</v>
      </c>
      <c r="H6" s="10">
        <v>12</v>
      </c>
      <c r="I6" s="10">
        <v>13</v>
      </c>
      <c r="J6" s="12">
        <f t="shared" si="0"/>
        <v>26</v>
      </c>
      <c r="L6" s="13"/>
    </row>
    <row r="7" spans="1:31" x14ac:dyDescent="0.25">
      <c r="A7" s="7" t="s">
        <v>123</v>
      </c>
      <c r="B7" s="10">
        <v>1</v>
      </c>
      <c r="C7" s="10">
        <v>1</v>
      </c>
      <c r="D7" s="10">
        <v>0</v>
      </c>
      <c r="E7" s="10">
        <v>0</v>
      </c>
      <c r="F7" s="10">
        <v>0</v>
      </c>
      <c r="G7" s="11">
        <v>0</v>
      </c>
      <c r="H7" s="10">
        <v>3</v>
      </c>
      <c r="I7" s="10">
        <v>6</v>
      </c>
      <c r="J7" s="12">
        <f t="shared" si="0"/>
        <v>11</v>
      </c>
      <c r="L7" s="13"/>
    </row>
    <row r="8" spans="1:31" x14ac:dyDescent="0.25">
      <c r="A8" s="7" t="s">
        <v>124</v>
      </c>
      <c r="B8" s="10">
        <v>7</v>
      </c>
      <c r="C8" s="10">
        <v>0</v>
      </c>
      <c r="D8" s="10">
        <v>0</v>
      </c>
      <c r="E8" s="10">
        <v>0</v>
      </c>
      <c r="F8" s="10">
        <v>0</v>
      </c>
      <c r="G8" s="11">
        <v>0</v>
      </c>
      <c r="H8" s="10">
        <v>12</v>
      </c>
      <c r="I8" s="10">
        <v>14</v>
      </c>
      <c r="J8" s="12">
        <f t="shared" si="0"/>
        <v>33</v>
      </c>
      <c r="L8" s="13"/>
    </row>
    <row r="9" spans="1:31" x14ac:dyDescent="0.25">
      <c r="B9" s="14">
        <f>SUM(B3:B8)</f>
        <v>29</v>
      </c>
      <c r="C9" s="14">
        <f t="shared" ref="C9:G9" si="1">SUM(C3:C8)</f>
        <v>1</v>
      </c>
      <c r="D9" s="14">
        <f t="shared" si="1"/>
        <v>1</v>
      </c>
      <c r="E9" s="14">
        <f t="shared" si="1"/>
        <v>1</v>
      </c>
      <c r="F9" s="14">
        <f t="shared" si="1"/>
        <v>2</v>
      </c>
      <c r="G9" s="14">
        <f t="shared" si="1"/>
        <v>1</v>
      </c>
      <c r="H9" s="14">
        <f>SUM(H3:H8)</f>
        <v>54</v>
      </c>
      <c r="I9" s="14">
        <f>SUM(I3:I8)</f>
        <v>45</v>
      </c>
      <c r="J9" s="14">
        <f t="shared" si="0"/>
        <v>134</v>
      </c>
    </row>
    <row r="10" spans="1:31" ht="18.75" x14ac:dyDescent="0.3">
      <c r="A10" s="15" t="s">
        <v>129</v>
      </c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5"/>
    </row>
    <row r="11" spans="1:31" x14ac:dyDescent="0.25">
      <c r="B11" s="8" t="s">
        <v>8</v>
      </c>
      <c r="C11" s="8" t="s">
        <v>12</v>
      </c>
      <c r="D11" s="8" t="s">
        <v>15</v>
      </c>
      <c r="E11" s="8" t="s">
        <v>16</v>
      </c>
      <c r="F11" s="8" t="s">
        <v>11</v>
      </c>
      <c r="G11" s="8" t="s">
        <v>108</v>
      </c>
      <c r="H11" s="8" t="s">
        <v>18</v>
      </c>
      <c r="I11" s="8" t="s">
        <v>110</v>
      </c>
      <c r="J11" s="8" t="s">
        <v>13</v>
      </c>
      <c r="K11" s="8" t="s">
        <v>111</v>
      </c>
      <c r="L11" s="9" t="s">
        <v>131</v>
      </c>
      <c r="AE11" s="6" t="s">
        <v>112</v>
      </c>
    </row>
    <row r="12" spans="1:31" x14ac:dyDescent="0.25">
      <c r="A12" s="7" t="s">
        <v>119</v>
      </c>
      <c r="B12" s="10">
        <v>8</v>
      </c>
      <c r="C12" s="10">
        <v>0</v>
      </c>
      <c r="D12" s="10">
        <v>0</v>
      </c>
      <c r="E12" s="10">
        <v>0</v>
      </c>
      <c r="F12" s="10">
        <v>1</v>
      </c>
      <c r="G12" s="10">
        <v>3</v>
      </c>
      <c r="H12" s="10">
        <v>4</v>
      </c>
      <c r="I12" s="10">
        <v>0</v>
      </c>
      <c r="J12" s="10">
        <v>23</v>
      </c>
      <c r="K12" s="10">
        <v>1</v>
      </c>
      <c r="L12" s="12">
        <f>SUM(B12:K12)</f>
        <v>40</v>
      </c>
    </row>
    <row r="13" spans="1:31" x14ac:dyDescent="0.25">
      <c r="A13" s="7" t="s">
        <v>120</v>
      </c>
      <c r="B13" s="10">
        <v>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2</v>
      </c>
      <c r="I13" s="10">
        <v>1</v>
      </c>
      <c r="J13" s="10">
        <v>18</v>
      </c>
      <c r="K13" s="10">
        <v>2</v>
      </c>
      <c r="L13" s="12">
        <f t="shared" ref="L13:L17" si="2">SUM(B13:K13)</f>
        <v>25</v>
      </c>
    </row>
    <row r="14" spans="1:31" x14ac:dyDescent="0.25">
      <c r="A14" s="7" t="s">
        <v>121</v>
      </c>
      <c r="B14" s="10">
        <v>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5</v>
      </c>
      <c r="I14" s="10">
        <v>0</v>
      </c>
      <c r="J14" s="10">
        <v>6</v>
      </c>
      <c r="K14" s="10">
        <v>0</v>
      </c>
      <c r="L14" s="12">
        <f t="shared" si="2"/>
        <v>20</v>
      </c>
    </row>
    <row r="15" spans="1:31" x14ac:dyDescent="0.25">
      <c r="A15" s="7" t="s">
        <v>122</v>
      </c>
      <c r="B15" s="10">
        <v>1</v>
      </c>
      <c r="C15" s="10">
        <v>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9</v>
      </c>
      <c r="K15" s="10">
        <v>3</v>
      </c>
      <c r="L15" s="12">
        <f t="shared" si="2"/>
        <v>16</v>
      </c>
    </row>
    <row r="16" spans="1:31" x14ac:dyDescent="0.25">
      <c r="A16" s="7" t="s">
        <v>123</v>
      </c>
      <c r="B16" s="10">
        <v>1</v>
      </c>
      <c r="C16" s="10">
        <v>0</v>
      </c>
      <c r="D16" s="10">
        <v>1</v>
      </c>
      <c r="E16" s="10">
        <v>1</v>
      </c>
      <c r="F16" s="10">
        <v>0</v>
      </c>
      <c r="G16" s="10">
        <v>0</v>
      </c>
      <c r="H16" s="10">
        <v>1</v>
      </c>
      <c r="I16" s="10">
        <v>0</v>
      </c>
      <c r="J16" s="10">
        <v>3</v>
      </c>
      <c r="K16" s="10">
        <v>0</v>
      </c>
      <c r="L16" s="12">
        <f t="shared" si="2"/>
        <v>7</v>
      </c>
    </row>
    <row r="17" spans="1:34" ht="15.75" thickBot="1" x14ac:dyDescent="0.3">
      <c r="A17" s="7" t="s">
        <v>124</v>
      </c>
      <c r="B17" s="10">
        <v>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1</v>
      </c>
      <c r="I17" s="10">
        <v>2</v>
      </c>
      <c r="J17" s="10">
        <v>2</v>
      </c>
      <c r="K17" s="10">
        <v>1</v>
      </c>
      <c r="L17" s="12">
        <f t="shared" si="2"/>
        <v>11</v>
      </c>
    </row>
    <row r="18" spans="1:34" ht="15.75" thickBot="1" x14ac:dyDescent="0.3">
      <c r="B18" s="14">
        <f t="shared" ref="B18:F18" si="3">SUM(B12:B17)</f>
        <v>26</v>
      </c>
      <c r="C18" s="14">
        <f t="shared" si="3"/>
        <v>3</v>
      </c>
      <c r="D18" s="14">
        <f t="shared" si="3"/>
        <v>1</v>
      </c>
      <c r="E18" s="14">
        <f t="shared" si="3"/>
        <v>1</v>
      </c>
      <c r="F18" s="14">
        <f t="shared" si="3"/>
        <v>1</v>
      </c>
      <c r="G18" s="14">
        <f>SUM(G12:G17)</f>
        <v>3</v>
      </c>
      <c r="H18" s="14">
        <f>SUM(H12:H17)</f>
        <v>13</v>
      </c>
      <c r="I18" s="14">
        <f>SUM(I12:I17)</f>
        <v>3</v>
      </c>
      <c r="J18" s="14">
        <f>SUM(J12:J17)</f>
        <v>61</v>
      </c>
      <c r="K18" s="14">
        <f>SUM(K12:K17)</f>
        <v>7</v>
      </c>
      <c r="L18" s="16">
        <f>SUM(B18:K18)</f>
        <v>119</v>
      </c>
    </row>
    <row r="19" spans="1:34" ht="18.75" x14ac:dyDescent="0.3">
      <c r="A19" s="15" t="s">
        <v>130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4" s="18" customFormat="1" x14ac:dyDescent="0.25">
      <c r="B20" s="19" t="s">
        <v>113</v>
      </c>
      <c r="C20" s="19" t="s">
        <v>29</v>
      </c>
      <c r="D20" s="19" t="s">
        <v>30</v>
      </c>
      <c r="E20" s="19" t="s">
        <v>39</v>
      </c>
      <c r="F20" s="19" t="s">
        <v>40</v>
      </c>
      <c r="G20" s="20" t="s">
        <v>41</v>
      </c>
      <c r="H20" s="19" t="s">
        <v>42</v>
      </c>
      <c r="I20" s="19" t="s">
        <v>43</v>
      </c>
      <c r="J20" s="19" t="s">
        <v>44</v>
      </c>
      <c r="K20" s="19" t="s">
        <v>8</v>
      </c>
      <c r="L20" s="19" t="s">
        <v>114</v>
      </c>
      <c r="M20" s="19" t="s">
        <v>45</v>
      </c>
      <c r="N20" s="19" t="s">
        <v>46</v>
      </c>
      <c r="O20" s="19" t="s">
        <v>47</v>
      </c>
      <c r="P20" s="21" t="s">
        <v>48</v>
      </c>
      <c r="Q20" s="19" t="s">
        <v>11</v>
      </c>
      <c r="R20" s="19" t="s">
        <v>49</v>
      </c>
      <c r="S20" s="19" t="s">
        <v>110</v>
      </c>
      <c r="T20" s="19" t="s">
        <v>13</v>
      </c>
      <c r="U20" s="19" t="s">
        <v>50</v>
      </c>
      <c r="V20" s="19" t="s">
        <v>51</v>
      </c>
      <c r="W20" s="22" t="s">
        <v>131</v>
      </c>
      <c r="X20" s="22" t="s">
        <v>132</v>
      </c>
      <c r="Z20" s="23"/>
      <c r="AH20" s="13"/>
    </row>
    <row r="21" spans="1:34" ht="14.45" customHeight="1" x14ac:dyDescent="0.25">
      <c r="A21" s="7" t="s">
        <v>119</v>
      </c>
      <c r="B21" s="11">
        <v>3</v>
      </c>
      <c r="C21" s="11">
        <v>1</v>
      </c>
      <c r="D21" s="11">
        <v>1</v>
      </c>
      <c r="E21" s="11">
        <v>2</v>
      </c>
      <c r="F21" s="11">
        <v>0</v>
      </c>
      <c r="G21" s="11">
        <v>16</v>
      </c>
      <c r="H21" s="11">
        <v>0</v>
      </c>
      <c r="I21" s="11">
        <v>1</v>
      </c>
      <c r="J21" s="11">
        <v>0</v>
      </c>
      <c r="K21" s="11">
        <v>4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</v>
      </c>
      <c r="R21" s="11">
        <v>2</v>
      </c>
      <c r="S21" s="11">
        <v>2</v>
      </c>
      <c r="T21" s="11">
        <v>11</v>
      </c>
      <c r="U21" s="11">
        <v>0</v>
      </c>
      <c r="V21" s="11">
        <v>0</v>
      </c>
      <c r="W21" s="9">
        <f>SUM(B21:V21)</f>
        <v>44</v>
      </c>
      <c r="X21" s="9">
        <v>11</v>
      </c>
      <c r="Z21" s="12"/>
      <c r="AH21" s="12"/>
    </row>
    <row r="22" spans="1:34" x14ac:dyDescent="0.25">
      <c r="A22" s="7" t="s">
        <v>120</v>
      </c>
      <c r="B22" s="11">
        <v>1</v>
      </c>
      <c r="C22" s="11">
        <v>0</v>
      </c>
      <c r="D22" s="11">
        <v>0</v>
      </c>
      <c r="E22" s="11">
        <v>0</v>
      </c>
      <c r="F22" s="11">
        <v>1</v>
      </c>
      <c r="G22" s="11">
        <v>0</v>
      </c>
      <c r="H22" s="11">
        <v>9</v>
      </c>
      <c r="I22" s="11">
        <v>1</v>
      </c>
      <c r="J22" s="11">
        <v>4</v>
      </c>
      <c r="K22" s="11">
        <v>8</v>
      </c>
      <c r="L22" s="11">
        <v>2</v>
      </c>
      <c r="M22" s="11">
        <v>0</v>
      </c>
      <c r="N22" s="11">
        <v>0</v>
      </c>
      <c r="O22" s="11">
        <v>1</v>
      </c>
      <c r="P22" s="11">
        <v>0</v>
      </c>
      <c r="Q22" s="11">
        <v>1</v>
      </c>
      <c r="R22" s="11">
        <v>0</v>
      </c>
      <c r="S22" s="11">
        <v>2</v>
      </c>
      <c r="T22" s="11">
        <v>0</v>
      </c>
      <c r="U22" s="11">
        <v>0</v>
      </c>
      <c r="V22" s="11">
        <v>0</v>
      </c>
      <c r="W22" s="9">
        <f t="shared" ref="W22:W26" si="4">SUM(B22:V22)</f>
        <v>30</v>
      </c>
      <c r="X22" s="9">
        <v>10</v>
      </c>
      <c r="Z22" s="12"/>
      <c r="AH22" s="12"/>
    </row>
    <row r="23" spans="1:34" x14ac:dyDescent="0.25">
      <c r="A23" s="7" t="s">
        <v>121</v>
      </c>
      <c r="B23" s="11">
        <v>0</v>
      </c>
      <c r="C23" s="11">
        <v>0</v>
      </c>
      <c r="D23" s="11">
        <v>0</v>
      </c>
      <c r="E23" s="11">
        <v>0</v>
      </c>
      <c r="F23" s="11">
        <v>1</v>
      </c>
      <c r="G23" s="11">
        <v>1</v>
      </c>
      <c r="H23" s="11">
        <v>7</v>
      </c>
      <c r="I23" s="11">
        <v>2</v>
      </c>
      <c r="J23" s="11">
        <v>2</v>
      </c>
      <c r="K23" s="11">
        <v>3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24</v>
      </c>
      <c r="S23" s="11">
        <v>2</v>
      </c>
      <c r="T23" s="11">
        <v>13</v>
      </c>
      <c r="U23" s="11">
        <v>2</v>
      </c>
      <c r="V23" s="11">
        <v>1</v>
      </c>
      <c r="W23" s="9">
        <f t="shared" si="4"/>
        <v>58</v>
      </c>
      <c r="X23" s="9">
        <v>11</v>
      </c>
      <c r="Z23" s="12"/>
      <c r="AH23" s="12"/>
    </row>
    <row r="24" spans="1:34" x14ac:dyDescent="0.25">
      <c r="A24" s="7" t="s">
        <v>122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2</v>
      </c>
      <c r="H24" s="11">
        <v>0</v>
      </c>
      <c r="I24" s="10">
        <v>0</v>
      </c>
      <c r="J24" s="10">
        <v>1</v>
      </c>
      <c r="K24" s="11">
        <v>0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0">
        <v>0</v>
      </c>
      <c r="R24" s="10">
        <v>0</v>
      </c>
      <c r="S24" s="11">
        <v>0</v>
      </c>
      <c r="T24" s="11">
        <v>2</v>
      </c>
      <c r="U24" s="11">
        <v>0</v>
      </c>
      <c r="V24" s="11">
        <v>0</v>
      </c>
      <c r="W24" s="9">
        <f t="shared" si="4"/>
        <v>6</v>
      </c>
      <c r="X24" s="9">
        <v>4</v>
      </c>
      <c r="Z24" s="13"/>
      <c r="AH24" s="12"/>
    </row>
    <row r="25" spans="1:34" x14ac:dyDescent="0.25">
      <c r="A25" s="7" t="s">
        <v>123</v>
      </c>
      <c r="B25" s="11">
        <v>0</v>
      </c>
      <c r="C25" s="11">
        <v>0</v>
      </c>
      <c r="D25" s="11">
        <v>0</v>
      </c>
      <c r="E25" s="11">
        <v>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0">
        <v>0</v>
      </c>
      <c r="L25" s="11">
        <v>1</v>
      </c>
      <c r="M25" s="11">
        <v>0</v>
      </c>
      <c r="N25" s="11">
        <v>2</v>
      </c>
      <c r="O25" s="11">
        <v>0</v>
      </c>
      <c r="P25" s="11">
        <v>1</v>
      </c>
      <c r="Q25" s="10">
        <v>0</v>
      </c>
      <c r="R25" s="11">
        <v>0</v>
      </c>
      <c r="S25" s="10">
        <v>1</v>
      </c>
      <c r="T25" s="11">
        <v>3</v>
      </c>
      <c r="U25" s="11">
        <v>0</v>
      </c>
      <c r="V25" s="11">
        <v>0</v>
      </c>
      <c r="W25" s="9">
        <f t="shared" si="4"/>
        <v>9</v>
      </c>
      <c r="X25" s="9">
        <v>6</v>
      </c>
      <c r="Z25" s="12"/>
      <c r="AH25" s="12"/>
    </row>
    <row r="26" spans="1:34" ht="15.75" thickBot="1" x14ac:dyDescent="0.3">
      <c r="A26" s="7" t="s">
        <v>124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1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3</v>
      </c>
      <c r="S26" s="11">
        <v>1</v>
      </c>
      <c r="T26" s="11">
        <v>4</v>
      </c>
      <c r="U26" s="11">
        <v>0</v>
      </c>
      <c r="V26" s="11">
        <v>0</v>
      </c>
      <c r="W26" s="9">
        <f t="shared" si="4"/>
        <v>12</v>
      </c>
      <c r="X26" s="9">
        <v>7</v>
      </c>
      <c r="Z26" s="12"/>
    </row>
    <row r="27" spans="1:34" ht="15.75" thickBot="1" x14ac:dyDescent="0.3">
      <c r="B27" s="14">
        <f>SUM(B21:B26)</f>
        <v>4</v>
      </c>
      <c r="C27" s="14">
        <f>SUM(C21:C26)</f>
        <v>1</v>
      </c>
      <c r="D27" s="14">
        <f t="shared" ref="D27:W27" si="5">SUM(D21:D26)</f>
        <v>1</v>
      </c>
      <c r="E27" s="14">
        <f t="shared" si="5"/>
        <v>3</v>
      </c>
      <c r="F27" s="14">
        <f t="shared" si="5"/>
        <v>2</v>
      </c>
      <c r="G27" s="14">
        <f t="shared" si="5"/>
        <v>19</v>
      </c>
      <c r="H27" s="14">
        <f t="shared" si="5"/>
        <v>17</v>
      </c>
      <c r="I27" s="14">
        <f t="shared" si="5"/>
        <v>5</v>
      </c>
      <c r="J27" s="14">
        <f t="shared" si="5"/>
        <v>7</v>
      </c>
      <c r="K27" s="14">
        <f t="shared" si="5"/>
        <v>16</v>
      </c>
      <c r="L27" s="14">
        <f t="shared" si="5"/>
        <v>3</v>
      </c>
      <c r="M27" s="14">
        <f t="shared" si="5"/>
        <v>1</v>
      </c>
      <c r="N27" s="14">
        <f t="shared" si="5"/>
        <v>2</v>
      </c>
      <c r="O27" s="14">
        <f t="shared" si="5"/>
        <v>1</v>
      </c>
      <c r="P27" s="14">
        <f t="shared" si="5"/>
        <v>1</v>
      </c>
      <c r="Q27" s="14">
        <f t="shared" si="5"/>
        <v>3</v>
      </c>
      <c r="R27" s="14">
        <f t="shared" si="5"/>
        <v>29</v>
      </c>
      <c r="S27" s="14">
        <f t="shared" si="5"/>
        <v>8</v>
      </c>
      <c r="T27" s="14">
        <f t="shared" si="5"/>
        <v>33</v>
      </c>
      <c r="U27" s="14">
        <f t="shared" si="5"/>
        <v>2</v>
      </c>
      <c r="V27" s="14">
        <f t="shared" si="5"/>
        <v>1</v>
      </c>
      <c r="W27" s="16">
        <f t="shared" si="5"/>
        <v>159</v>
      </c>
      <c r="Z27" s="14"/>
    </row>
  </sheetData>
  <mergeCells count="3">
    <mergeCell ref="A1:H1"/>
    <mergeCell ref="A10:J10"/>
    <mergeCell ref="A19:V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H181"/>
  <sheetViews>
    <sheetView zoomScaleNormal="100" workbookViewId="0">
      <selection activeCell="E26" sqref="E26"/>
    </sheetView>
  </sheetViews>
  <sheetFormatPr baseColWidth="10" defaultColWidth="11.5703125" defaultRowHeight="15" x14ac:dyDescent="0.25"/>
  <cols>
    <col min="1" max="1" width="14" style="12" customWidth="1"/>
    <col min="2" max="2" width="15.28515625" style="12" customWidth="1"/>
    <col min="3" max="3" width="9.7109375" style="12" customWidth="1"/>
    <col min="4" max="25" width="7.7109375" style="12" customWidth="1"/>
    <col min="26" max="32" width="7.28515625" style="12" customWidth="1"/>
    <col min="33" max="33" width="27.7109375" style="12" customWidth="1"/>
    <col min="34" max="47" width="7.28515625" style="12" customWidth="1"/>
    <col min="48" max="16384" width="11.5703125" style="12"/>
  </cols>
  <sheetData>
    <row r="3" spans="1:33" ht="15.75" x14ac:dyDescent="0.25">
      <c r="A3" s="24" t="s">
        <v>126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33" ht="15.75" thickBot="1" x14ac:dyDescent="0.3">
      <c r="A4" s="12">
        <v>2021</v>
      </c>
      <c r="B4" s="25" t="s">
        <v>119</v>
      </c>
      <c r="C4" s="25"/>
      <c r="D4" s="25"/>
      <c r="E4" s="25"/>
      <c r="F4" s="25" t="s">
        <v>120</v>
      </c>
      <c r="G4" s="25"/>
      <c r="H4" s="25"/>
      <c r="I4" s="25"/>
      <c r="J4" s="25" t="s">
        <v>121</v>
      </c>
      <c r="K4" s="25"/>
      <c r="L4" s="25"/>
      <c r="M4" s="25"/>
      <c r="N4" s="25" t="s">
        <v>122</v>
      </c>
      <c r="O4" s="25"/>
      <c r="P4" s="25"/>
      <c r="Q4" s="25"/>
      <c r="R4" s="25" t="s">
        <v>123</v>
      </c>
      <c r="S4" s="25"/>
      <c r="T4" s="25"/>
      <c r="U4" s="25"/>
      <c r="V4" s="25" t="s">
        <v>124</v>
      </c>
      <c r="W4" s="25"/>
      <c r="X4" s="25"/>
      <c r="Y4" s="25"/>
      <c r="Z4" s="26" t="s">
        <v>125</v>
      </c>
      <c r="AA4" s="26"/>
      <c r="AB4" s="26"/>
      <c r="AC4" s="26"/>
      <c r="AF4" s="9" t="s">
        <v>115</v>
      </c>
      <c r="AG4" s="9" t="s">
        <v>133</v>
      </c>
    </row>
    <row r="5" spans="1:33" x14ac:dyDescent="0.25">
      <c r="A5" s="12" t="s">
        <v>127</v>
      </c>
      <c r="B5" s="27" t="s">
        <v>115</v>
      </c>
      <c r="C5" s="28" t="s">
        <v>116</v>
      </c>
      <c r="D5" s="28" t="s">
        <v>117</v>
      </c>
      <c r="E5" s="29" t="s">
        <v>118</v>
      </c>
      <c r="F5" s="27" t="s">
        <v>115</v>
      </c>
      <c r="G5" s="28" t="s">
        <v>116</v>
      </c>
      <c r="H5" s="28" t="s">
        <v>117</v>
      </c>
      <c r="I5" s="29" t="s">
        <v>118</v>
      </c>
      <c r="J5" s="27" t="s">
        <v>115</v>
      </c>
      <c r="K5" s="28" t="s">
        <v>116</v>
      </c>
      <c r="L5" s="28" t="s">
        <v>117</v>
      </c>
      <c r="M5" s="29" t="s">
        <v>118</v>
      </c>
      <c r="N5" s="27" t="s">
        <v>115</v>
      </c>
      <c r="O5" s="28" t="s">
        <v>116</v>
      </c>
      <c r="P5" s="28" t="s">
        <v>117</v>
      </c>
      <c r="Q5" s="29" t="s">
        <v>118</v>
      </c>
      <c r="R5" s="27" t="s">
        <v>115</v>
      </c>
      <c r="S5" s="28" t="s">
        <v>116</v>
      </c>
      <c r="T5" s="28" t="s">
        <v>117</v>
      </c>
      <c r="U5" s="29" t="s">
        <v>118</v>
      </c>
      <c r="V5" s="27" t="s">
        <v>115</v>
      </c>
      <c r="W5" s="28" t="s">
        <v>116</v>
      </c>
      <c r="X5" s="28" t="s">
        <v>117</v>
      </c>
      <c r="Y5" s="29" t="s">
        <v>118</v>
      </c>
      <c r="Z5" s="9" t="s">
        <v>115</v>
      </c>
      <c r="AA5" s="9" t="s">
        <v>116</v>
      </c>
      <c r="AB5" s="9" t="s">
        <v>117</v>
      </c>
      <c r="AC5" s="9" t="s">
        <v>118</v>
      </c>
      <c r="AF5" s="9" t="s">
        <v>116</v>
      </c>
      <c r="AG5" s="9" t="s">
        <v>136</v>
      </c>
    </row>
    <row r="6" spans="1:33" x14ac:dyDescent="0.25">
      <c r="A6" s="30">
        <v>44329</v>
      </c>
      <c r="B6" s="31"/>
      <c r="E6" s="32"/>
      <c r="F6" s="31"/>
      <c r="I6" s="32"/>
      <c r="J6" s="31"/>
      <c r="M6" s="32"/>
      <c r="N6" s="31"/>
      <c r="Q6" s="32"/>
      <c r="R6" s="31">
        <v>42</v>
      </c>
      <c r="S6" s="12">
        <v>0</v>
      </c>
      <c r="T6" s="12">
        <v>0</v>
      </c>
      <c r="U6" s="32">
        <v>0</v>
      </c>
      <c r="V6" s="31">
        <v>41</v>
      </c>
      <c r="W6" s="12">
        <v>0</v>
      </c>
      <c r="X6" s="12">
        <v>0</v>
      </c>
      <c r="Y6" s="32">
        <v>0</v>
      </c>
      <c r="Z6" s="12">
        <f>B6+F6+J6+N6+R6+V6</f>
        <v>83</v>
      </c>
      <c r="AA6" s="12">
        <f>C6+G6+K6+O6+S6+W6</f>
        <v>0</v>
      </c>
      <c r="AB6" s="12">
        <f t="shared" ref="AA6:AC11" si="0">D6+H6+L6+P6+T6+X6</f>
        <v>0</v>
      </c>
      <c r="AC6" s="12">
        <f t="shared" si="0"/>
        <v>0</v>
      </c>
      <c r="AF6" s="9" t="s">
        <v>117</v>
      </c>
      <c r="AG6" s="9" t="s">
        <v>135</v>
      </c>
    </row>
    <row r="7" spans="1:33" x14ac:dyDescent="0.25">
      <c r="A7" s="30">
        <v>44350</v>
      </c>
      <c r="B7" s="31">
        <v>35</v>
      </c>
      <c r="C7" s="12">
        <v>0</v>
      </c>
      <c r="D7" s="12">
        <v>0</v>
      </c>
      <c r="E7" s="32">
        <v>0</v>
      </c>
      <c r="F7" s="31">
        <v>26</v>
      </c>
      <c r="G7" s="12">
        <v>0</v>
      </c>
      <c r="H7" s="12">
        <v>0</v>
      </c>
      <c r="I7" s="32">
        <v>0</v>
      </c>
      <c r="J7" s="31">
        <v>47</v>
      </c>
      <c r="K7" s="12">
        <v>0</v>
      </c>
      <c r="L7" s="12">
        <v>0</v>
      </c>
      <c r="M7" s="32">
        <v>0</v>
      </c>
      <c r="N7" s="31">
        <v>23</v>
      </c>
      <c r="O7" s="12">
        <v>0</v>
      </c>
      <c r="P7" s="12">
        <v>0</v>
      </c>
      <c r="Q7" s="32">
        <v>0</v>
      </c>
      <c r="R7" s="31">
        <v>16</v>
      </c>
      <c r="S7" s="12">
        <v>2</v>
      </c>
      <c r="T7" s="12">
        <v>0</v>
      </c>
      <c r="U7" s="32">
        <v>0</v>
      </c>
      <c r="V7" s="31">
        <v>40</v>
      </c>
      <c r="W7" s="12">
        <v>0</v>
      </c>
      <c r="X7" s="12">
        <v>0</v>
      </c>
      <c r="Y7" s="32">
        <v>0</v>
      </c>
      <c r="Z7" s="12">
        <f t="shared" ref="Z7:Z11" si="1">B7+F7+J7+N7+R7+V7</f>
        <v>187</v>
      </c>
      <c r="AA7" s="12">
        <f t="shared" si="0"/>
        <v>2</v>
      </c>
      <c r="AB7" s="12">
        <f t="shared" si="0"/>
        <v>0</v>
      </c>
      <c r="AC7" s="12">
        <f t="shared" si="0"/>
        <v>0</v>
      </c>
      <c r="AF7" s="9" t="s">
        <v>118</v>
      </c>
      <c r="AG7" s="9" t="s">
        <v>134</v>
      </c>
    </row>
    <row r="8" spans="1:33" x14ac:dyDescent="0.25">
      <c r="A8" s="30">
        <v>44372</v>
      </c>
      <c r="B8" s="31">
        <v>5</v>
      </c>
      <c r="C8" s="12">
        <v>2</v>
      </c>
      <c r="D8" s="12">
        <v>0</v>
      </c>
      <c r="E8" s="32">
        <v>0</v>
      </c>
      <c r="F8" s="31">
        <v>3</v>
      </c>
      <c r="G8" s="12">
        <v>0</v>
      </c>
      <c r="H8" s="12">
        <v>0</v>
      </c>
      <c r="I8" s="32">
        <v>0</v>
      </c>
      <c r="J8" s="31">
        <v>4</v>
      </c>
      <c r="K8" s="12">
        <v>5</v>
      </c>
      <c r="L8" s="12">
        <v>1</v>
      </c>
      <c r="M8" s="32">
        <v>0</v>
      </c>
      <c r="N8" s="31">
        <v>0</v>
      </c>
      <c r="O8" s="12">
        <v>27</v>
      </c>
      <c r="P8" s="12">
        <v>2</v>
      </c>
      <c r="Q8" s="32">
        <v>0</v>
      </c>
      <c r="R8" s="31">
        <v>0</v>
      </c>
      <c r="S8" s="12">
        <v>5</v>
      </c>
      <c r="T8" s="12">
        <v>1</v>
      </c>
      <c r="U8" s="32">
        <v>0</v>
      </c>
      <c r="V8" s="31">
        <v>1</v>
      </c>
      <c r="W8" s="12">
        <v>7</v>
      </c>
      <c r="X8" s="12">
        <v>6</v>
      </c>
      <c r="Y8" s="32">
        <v>0</v>
      </c>
      <c r="Z8" s="12">
        <f t="shared" si="1"/>
        <v>13</v>
      </c>
      <c r="AA8" s="12">
        <f t="shared" si="0"/>
        <v>46</v>
      </c>
      <c r="AB8" s="12">
        <f t="shared" si="0"/>
        <v>10</v>
      </c>
      <c r="AC8" s="12">
        <f t="shared" si="0"/>
        <v>0</v>
      </c>
    </row>
    <row r="9" spans="1:33" x14ac:dyDescent="0.25">
      <c r="A9" s="30">
        <v>44382</v>
      </c>
      <c r="B9" s="31">
        <v>3</v>
      </c>
      <c r="C9" s="12">
        <v>1</v>
      </c>
      <c r="D9" s="12">
        <v>2</v>
      </c>
      <c r="E9" s="32">
        <v>1</v>
      </c>
      <c r="F9" s="31">
        <v>1</v>
      </c>
      <c r="G9" s="12">
        <v>0</v>
      </c>
      <c r="H9" s="12">
        <v>5</v>
      </c>
      <c r="I9" s="32">
        <v>1</v>
      </c>
      <c r="J9" s="31">
        <v>1</v>
      </c>
      <c r="K9" s="12">
        <v>3</v>
      </c>
      <c r="L9" s="12">
        <v>7</v>
      </c>
      <c r="M9" s="32">
        <v>0</v>
      </c>
      <c r="N9" s="31">
        <v>0</v>
      </c>
      <c r="O9" s="12">
        <v>9</v>
      </c>
      <c r="P9" s="12">
        <v>7</v>
      </c>
      <c r="Q9" s="32">
        <v>0</v>
      </c>
      <c r="R9" s="31">
        <v>0</v>
      </c>
      <c r="S9" s="12">
        <v>1</v>
      </c>
      <c r="T9" s="12">
        <v>1</v>
      </c>
      <c r="U9" s="32">
        <v>0</v>
      </c>
      <c r="V9" s="31">
        <v>0</v>
      </c>
      <c r="W9" s="12">
        <v>4</v>
      </c>
      <c r="X9" s="12">
        <v>3</v>
      </c>
      <c r="Y9" s="32">
        <v>0</v>
      </c>
      <c r="Z9" s="12">
        <f t="shared" si="1"/>
        <v>5</v>
      </c>
      <c r="AA9" s="12">
        <f t="shared" si="0"/>
        <v>18</v>
      </c>
      <c r="AB9" s="12">
        <f t="shared" si="0"/>
        <v>25</v>
      </c>
      <c r="AC9" s="12">
        <f t="shared" si="0"/>
        <v>2</v>
      </c>
    </row>
    <row r="10" spans="1:33" x14ac:dyDescent="0.25">
      <c r="A10" s="30">
        <v>44397</v>
      </c>
      <c r="B10" s="31">
        <v>0</v>
      </c>
      <c r="C10" s="12">
        <v>1</v>
      </c>
      <c r="D10" s="12">
        <v>8</v>
      </c>
      <c r="E10" s="32">
        <v>3</v>
      </c>
      <c r="F10" s="31">
        <v>0</v>
      </c>
      <c r="G10" s="12">
        <v>0</v>
      </c>
      <c r="H10" s="12">
        <v>2</v>
      </c>
      <c r="I10" s="32">
        <v>3</v>
      </c>
      <c r="J10" s="31">
        <v>0</v>
      </c>
      <c r="K10" s="12">
        <v>0</v>
      </c>
      <c r="L10" s="12">
        <v>7</v>
      </c>
      <c r="M10" s="32">
        <v>7</v>
      </c>
      <c r="N10" s="31">
        <v>0</v>
      </c>
      <c r="O10" s="12">
        <v>0</v>
      </c>
      <c r="P10" s="12">
        <v>1</v>
      </c>
      <c r="Q10" s="32">
        <v>2</v>
      </c>
      <c r="R10" s="31">
        <v>0</v>
      </c>
      <c r="S10" s="12">
        <v>0</v>
      </c>
      <c r="T10" s="12">
        <v>1</v>
      </c>
      <c r="U10" s="32">
        <v>5</v>
      </c>
      <c r="V10" s="31">
        <v>0</v>
      </c>
      <c r="W10" s="12">
        <v>0</v>
      </c>
      <c r="X10" s="12">
        <v>7</v>
      </c>
      <c r="Y10" s="32">
        <v>1</v>
      </c>
      <c r="Z10" s="12">
        <f t="shared" si="1"/>
        <v>0</v>
      </c>
      <c r="AA10" s="12">
        <f t="shared" si="0"/>
        <v>1</v>
      </c>
      <c r="AB10" s="12">
        <f t="shared" si="0"/>
        <v>26</v>
      </c>
      <c r="AC10" s="12">
        <f t="shared" si="0"/>
        <v>21</v>
      </c>
    </row>
    <row r="11" spans="1:33" ht="15.75" thickBot="1" x14ac:dyDescent="0.3">
      <c r="A11" s="30">
        <v>44410</v>
      </c>
      <c r="B11" s="33">
        <v>0</v>
      </c>
      <c r="C11" s="34">
        <v>0</v>
      </c>
      <c r="D11" s="34">
        <v>0</v>
      </c>
      <c r="E11" s="35">
        <v>3</v>
      </c>
      <c r="F11" s="33">
        <v>0</v>
      </c>
      <c r="G11" s="34">
        <v>0</v>
      </c>
      <c r="H11" s="34">
        <v>1</v>
      </c>
      <c r="I11" s="35">
        <v>1</v>
      </c>
      <c r="J11" s="33"/>
      <c r="K11" s="34"/>
      <c r="L11" s="34"/>
      <c r="M11" s="35"/>
      <c r="N11" s="33">
        <v>0</v>
      </c>
      <c r="O11" s="34">
        <v>1</v>
      </c>
      <c r="P11" s="34">
        <v>2</v>
      </c>
      <c r="Q11" s="35">
        <v>9</v>
      </c>
      <c r="R11" s="33">
        <v>0</v>
      </c>
      <c r="S11" s="34">
        <v>0</v>
      </c>
      <c r="T11" s="34">
        <v>0</v>
      </c>
      <c r="U11" s="35">
        <v>6</v>
      </c>
      <c r="V11" s="33">
        <v>0</v>
      </c>
      <c r="W11" s="34">
        <v>0</v>
      </c>
      <c r="X11" s="34">
        <v>1</v>
      </c>
      <c r="Y11" s="35">
        <v>7</v>
      </c>
      <c r="Z11" s="12">
        <f t="shared" si="1"/>
        <v>0</v>
      </c>
      <c r="AA11" s="12">
        <f t="shared" si="0"/>
        <v>1</v>
      </c>
      <c r="AB11" s="12">
        <f t="shared" si="0"/>
        <v>4</v>
      </c>
      <c r="AC11" s="12">
        <f t="shared" si="0"/>
        <v>26</v>
      </c>
      <c r="AD11" s="12" t="s">
        <v>131</v>
      </c>
    </row>
    <row r="12" spans="1:33" x14ac:dyDescent="0.25">
      <c r="B12" s="36">
        <f>SUM(B6:B11)</f>
        <v>43</v>
      </c>
      <c r="C12" s="36">
        <f t="shared" ref="C12:Y12" si="2">SUM(C6:C11)</f>
        <v>4</v>
      </c>
      <c r="D12" s="36">
        <f t="shared" si="2"/>
        <v>10</v>
      </c>
      <c r="E12" s="36">
        <f t="shared" si="2"/>
        <v>7</v>
      </c>
      <c r="F12" s="36">
        <f t="shared" si="2"/>
        <v>30</v>
      </c>
      <c r="G12" s="36">
        <f t="shared" si="2"/>
        <v>0</v>
      </c>
      <c r="H12" s="36">
        <f t="shared" si="2"/>
        <v>8</v>
      </c>
      <c r="I12" s="36">
        <f t="shared" si="2"/>
        <v>5</v>
      </c>
      <c r="J12" s="36">
        <f t="shared" si="2"/>
        <v>52</v>
      </c>
      <c r="K12" s="36">
        <f t="shared" si="2"/>
        <v>8</v>
      </c>
      <c r="L12" s="36">
        <f t="shared" si="2"/>
        <v>15</v>
      </c>
      <c r="M12" s="36">
        <f t="shared" si="2"/>
        <v>7</v>
      </c>
      <c r="N12" s="36">
        <f t="shared" si="2"/>
        <v>23</v>
      </c>
      <c r="O12" s="36">
        <f t="shared" si="2"/>
        <v>37</v>
      </c>
      <c r="P12" s="36">
        <f t="shared" si="2"/>
        <v>12</v>
      </c>
      <c r="Q12" s="36">
        <f t="shared" si="2"/>
        <v>11</v>
      </c>
      <c r="R12" s="36">
        <f t="shared" si="2"/>
        <v>58</v>
      </c>
      <c r="S12" s="36">
        <f t="shared" si="2"/>
        <v>8</v>
      </c>
      <c r="T12" s="36">
        <f t="shared" si="2"/>
        <v>3</v>
      </c>
      <c r="U12" s="36">
        <f t="shared" si="2"/>
        <v>11</v>
      </c>
      <c r="V12" s="36">
        <f t="shared" si="2"/>
        <v>82</v>
      </c>
      <c r="W12" s="36">
        <f t="shared" si="2"/>
        <v>11</v>
      </c>
      <c r="X12" s="36">
        <f t="shared" si="2"/>
        <v>17</v>
      </c>
      <c r="Y12" s="36">
        <f t="shared" si="2"/>
        <v>8</v>
      </c>
      <c r="Z12" s="36">
        <f>SUM(Z6:Z11)</f>
        <v>288</v>
      </c>
      <c r="AA12" s="36">
        <f t="shared" ref="AA12:AC12" si="3">SUM(AA6:AA11)</f>
        <v>68</v>
      </c>
      <c r="AB12" s="36">
        <f t="shared" si="3"/>
        <v>65</v>
      </c>
      <c r="AC12" s="36">
        <f t="shared" si="3"/>
        <v>49</v>
      </c>
      <c r="AD12" s="12">
        <f>SUM(Z12:AC12)</f>
        <v>470</v>
      </c>
    </row>
    <row r="14" spans="1:33" x14ac:dyDescent="0.25">
      <c r="A14" s="6"/>
    </row>
    <row r="15" spans="1:33" x14ac:dyDescent="0.25">
      <c r="A15" s="6"/>
    </row>
    <row r="16" spans="1:33" ht="15.75" thickBot="1" x14ac:dyDescent="0.3">
      <c r="A16" s="6">
        <v>2020</v>
      </c>
      <c r="B16" s="25" t="s">
        <v>119</v>
      </c>
      <c r="C16" s="25"/>
      <c r="D16" s="25"/>
      <c r="E16" s="25"/>
      <c r="F16" s="25" t="s">
        <v>120</v>
      </c>
      <c r="G16" s="25"/>
      <c r="H16" s="25"/>
      <c r="I16" s="25"/>
      <c r="J16" s="25" t="s">
        <v>121</v>
      </c>
      <c r="K16" s="25"/>
      <c r="L16" s="25"/>
      <c r="M16" s="25"/>
      <c r="N16" s="25" t="s">
        <v>122</v>
      </c>
      <c r="O16" s="25"/>
      <c r="P16" s="25"/>
      <c r="Q16" s="25"/>
      <c r="R16" s="25" t="s">
        <v>123</v>
      </c>
      <c r="S16" s="25"/>
      <c r="T16" s="25"/>
      <c r="U16" s="25"/>
      <c r="V16" s="25" t="s">
        <v>124</v>
      </c>
      <c r="W16" s="25"/>
      <c r="X16" s="25"/>
      <c r="Y16" s="25"/>
      <c r="Z16" s="26" t="s">
        <v>125</v>
      </c>
      <c r="AA16" s="26"/>
      <c r="AB16" s="26"/>
      <c r="AC16" s="26"/>
    </row>
    <row r="17" spans="1:47" ht="15.75" x14ac:dyDescent="0.25">
      <c r="A17" s="12" t="s">
        <v>127</v>
      </c>
      <c r="B17" s="28" t="s">
        <v>115</v>
      </c>
      <c r="C17" s="28" t="s">
        <v>116</v>
      </c>
      <c r="D17" s="28" t="s">
        <v>117</v>
      </c>
      <c r="E17" s="28" t="s">
        <v>118</v>
      </c>
      <c r="F17" s="28" t="s">
        <v>115</v>
      </c>
      <c r="G17" s="28" t="s">
        <v>116</v>
      </c>
      <c r="H17" s="28" t="s">
        <v>117</v>
      </c>
      <c r="I17" s="28" t="s">
        <v>118</v>
      </c>
      <c r="J17" s="28" t="s">
        <v>115</v>
      </c>
      <c r="K17" s="28" t="s">
        <v>116</v>
      </c>
      <c r="L17" s="28" t="s">
        <v>117</v>
      </c>
      <c r="M17" s="28" t="s">
        <v>118</v>
      </c>
      <c r="N17" s="28" t="s">
        <v>115</v>
      </c>
      <c r="O17" s="28" t="s">
        <v>116</v>
      </c>
      <c r="P17" s="28" t="s">
        <v>117</v>
      </c>
      <c r="Q17" s="28" t="s">
        <v>118</v>
      </c>
      <c r="R17" s="28" t="s">
        <v>115</v>
      </c>
      <c r="S17" s="28" t="s">
        <v>116</v>
      </c>
      <c r="T17" s="28" t="s">
        <v>117</v>
      </c>
      <c r="U17" s="28" t="s">
        <v>118</v>
      </c>
      <c r="V17" s="28" t="s">
        <v>115</v>
      </c>
      <c r="W17" s="28" t="s">
        <v>116</v>
      </c>
      <c r="X17" s="28" t="s">
        <v>117</v>
      </c>
      <c r="Y17" s="28" t="s">
        <v>118</v>
      </c>
      <c r="Z17" s="9" t="s">
        <v>115</v>
      </c>
      <c r="AA17" s="9" t="s">
        <v>116</v>
      </c>
      <c r="AB17" s="9" t="s">
        <v>117</v>
      </c>
      <c r="AC17" s="9" t="s">
        <v>118</v>
      </c>
      <c r="AD17" s="37"/>
      <c r="AE17" s="37"/>
    </row>
    <row r="18" spans="1:47" x14ac:dyDescent="0.25">
      <c r="A18" s="30">
        <v>43979</v>
      </c>
      <c r="B18" s="12">
        <v>37</v>
      </c>
      <c r="C18" s="12">
        <v>0</v>
      </c>
      <c r="D18" s="12">
        <v>0</v>
      </c>
      <c r="E18" s="12">
        <v>0</v>
      </c>
      <c r="F18" s="12">
        <v>32</v>
      </c>
      <c r="G18" s="12">
        <v>0</v>
      </c>
      <c r="H18" s="12">
        <v>0</v>
      </c>
      <c r="I18" s="12">
        <v>0</v>
      </c>
      <c r="J18" s="12">
        <v>28</v>
      </c>
      <c r="K18" s="12">
        <v>1</v>
      </c>
      <c r="L18" s="12">
        <v>0</v>
      </c>
      <c r="M18" s="12">
        <v>0</v>
      </c>
      <c r="N18" s="12">
        <v>35</v>
      </c>
      <c r="O18" s="12">
        <v>1</v>
      </c>
      <c r="P18" s="12">
        <v>0</v>
      </c>
      <c r="Q18" s="12">
        <v>0</v>
      </c>
      <c r="R18" s="12">
        <v>16</v>
      </c>
      <c r="S18" s="12">
        <v>6</v>
      </c>
      <c r="T18" s="12">
        <v>0</v>
      </c>
      <c r="U18" s="12">
        <v>0</v>
      </c>
      <c r="V18" s="12">
        <v>15</v>
      </c>
      <c r="W18" s="12">
        <v>3</v>
      </c>
      <c r="X18" s="12">
        <v>0</v>
      </c>
      <c r="Y18" s="12">
        <v>0</v>
      </c>
      <c r="Z18" s="12">
        <f>B18+F18+J18+N18+R18+V18</f>
        <v>163</v>
      </c>
      <c r="AA18" s="38">
        <f>C18+G18+K18+O18+S18+W18</f>
        <v>11</v>
      </c>
      <c r="AB18" s="38">
        <f>D18+H18+L18+P18+T18+X18</f>
        <v>0</v>
      </c>
      <c r="AC18" s="38">
        <f>E18+I18+M18+Q18+U18+Y18</f>
        <v>0</v>
      </c>
      <c r="AD18" s="39"/>
      <c r="AE18" s="39"/>
    </row>
    <row r="19" spans="1:47" x14ac:dyDescent="0.25">
      <c r="A19" s="30">
        <v>43997</v>
      </c>
      <c r="B19" s="12">
        <v>44</v>
      </c>
      <c r="C19" s="12">
        <v>16</v>
      </c>
      <c r="D19" s="12">
        <v>2</v>
      </c>
      <c r="E19" s="12">
        <v>0</v>
      </c>
      <c r="F19" s="12">
        <v>22</v>
      </c>
      <c r="G19" s="12">
        <v>21</v>
      </c>
      <c r="H19" s="12">
        <v>0</v>
      </c>
      <c r="I19" s="12">
        <v>0</v>
      </c>
      <c r="J19" s="12">
        <v>24</v>
      </c>
      <c r="K19" s="12">
        <v>21</v>
      </c>
      <c r="L19" s="12">
        <v>0</v>
      </c>
      <c r="M19" s="12">
        <v>0</v>
      </c>
      <c r="N19" s="12">
        <v>18</v>
      </c>
      <c r="O19" s="12">
        <v>20</v>
      </c>
      <c r="P19" s="12">
        <v>0</v>
      </c>
      <c r="Q19" s="12">
        <v>0</v>
      </c>
      <c r="R19" s="12">
        <v>6</v>
      </c>
      <c r="S19" s="12">
        <v>21</v>
      </c>
      <c r="T19" s="12">
        <v>2</v>
      </c>
      <c r="U19" s="12">
        <v>0</v>
      </c>
      <c r="V19" s="12">
        <v>4</v>
      </c>
      <c r="W19" s="12">
        <v>16</v>
      </c>
      <c r="X19" s="12">
        <v>3</v>
      </c>
      <c r="Y19" s="12">
        <v>0</v>
      </c>
      <c r="Z19" s="12">
        <f t="shared" ref="Z19:Z26" si="4">B19+F19+J19+N19+R19+V19</f>
        <v>118</v>
      </c>
      <c r="AA19" s="38">
        <f t="shared" ref="AA19:AA26" si="5">C19+G19+K19+O19+S19+W19</f>
        <v>115</v>
      </c>
      <c r="AB19" s="38">
        <f t="shared" ref="AB19:AB26" si="6">D19+H19+L19+P19+T19+X19</f>
        <v>7</v>
      </c>
      <c r="AC19" s="38">
        <f t="shared" ref="AC19:AC26" si="7">E19+I19+M19+Q19+U19+Y19</f>
        <v>0</v>
      </c>
      <c r="AD19" s="9"/>
      <c r="AE19" s="40"/>
    </row>
    <row r="20" spans="1:47" x14ac:dyDescent="0.25">
      <c r="A20" s="30">
        <v>44015</v>
      </c>
      <c r="B20" s="12">
        <v>0</v>
      </c>
      <c r="C20" s="12">
        <v>9</v>
      </c>
      <c r="D20" s="12">
        <v>13</v>
      </c>
      <c r="E20" s="12">
        <v>10</v>
      </c>
      <c r="F20" s="12">
        <v>1</v>
      </c>
      <c r="G20" s="12">
        <v>2</v>
      </c>
      <c r="H20" s="12">
        <v>4</v>
      </c>
      <c r="I20" s="12">
        <v>13</v>
      </c>
      <c r="J20" s="12">
        <v>0</v>
      </c>
      <c r="K20" s="12">
        <v>4</v>
      </c>
      <c r="L20" s="12">
        <v>14</v>
      </c>
      <c r="M20" s="12">
        <v>10</v>
      </c>
      <c r="N20" s="12">
        <v>1</v>
      </c>
      <c r="O20" s="12">
        <v>4</v>
      </c>
      <c r="P20" s="12">
        <v>5</v>
      </c>
      <c r="Q20" s="12">
        <v>20</v>
      </c>
      <c r="R20" s="12">
        <v>0</v>
      </c>
      <c r="S20" s="12">
        <v>1</v>
      </c>
      <c r="T20" s="12">
        <v>9</v>
      </c>
      <c r="U20" s="12">
        <v>18</v>
      </c>
      <c r="V20" s="12">
        <v>0</v>
      </c>
      <c r="W20" s="12">
        <v>3</v>
      </c>
      <c r="X20" s="12">
        <v>7</v>
      </c>
      <c r="Y20" s="12">
        <v>7</v>
      </c>
      <c r="Z20" s="12">
        <f t="shared" si="4"/>
        <v>2</v>
      </c>
      <c r="AA20" s="38">
        <f t="shared" si="5"/>
        <v>23</v>
      </c>
      <c r="AB20" s="38">
        <f t="shared" si="6"/>
        <v>52</v>
      </c>
      <c r="AC20" s="38">
        <f t="shared" si="7"/>
        <v>78</v>
      </c>
    </row>
    <row r="21" spans="1:47" x14ac:dyDescent="0.25">
      <c r="A21" s="30">
        <v>44027</v>
      </c>
      <c r="B21" s="12">
        <v>0</v>
      </c>
      <c r="C21" s="12">
        <v>2</v>
      </c>
      <c r="D21" s="12">
        <v>5</v>
      </c>
      <c r="E21" s="12">
        <v>13</v>
      </c>
      <c r="F21" s="12">
        <v>0</v>
      </c>
      <c r="G21" s="12">
        <v>1</v>
      </c>
      <c r="H21" s="12">
        <v>1</v>
      </c>
      <c r="I21" s="12">
        <v>10</v>
      </c>
      <c r="J21" s="12">
        <v>0</v>
      </c>
      <c r="K21" s="12">
        <v>0</v>
      </c>
      <c r="L21" s="12">
        <v>1</v>
      </c>
      <c r="M21" s="12">
        <v>22</v>
      </c>
      <c r="N21" s="12">
        <v>0</v>
      </c>
      <c r="O21" s="12">
        <v>0</v>
      </c>
      <c r="P21" s="12">
        <v>3</v>
      </c>
      <c r="Q21" s="12">
        <v>17</v>
      </c>
      <c r="R21" s="12">
        <v>0</v>
      </c>
      <c r="S21" s="12">
        <v>0</v>
      </c>
      <c r="T21" s="12">
        <v>0</v>
      </c>
      <c r="U21" s="12">
        <v>21</v>
      </c>
      <c r="V21" s="12">
        <v>0</v>
      </c>
      <c r="W21" s="12">
        <v>1</v>
      </c>
      <c r="X21" s="12">
        <v>3</v>
      </c>
      <c r="Y21" s="12">
        <v>20</v>
      </c>
      <c r="Z21" s="12">
        <f t="shared" si="4"/>
        <v>0</v>
      </c>
      <c r="AA21" s="38">
        <f t="shared" si="5"/>
        <v>4</v>
      </c>
      <c r="AB21" s="38">
        <f t="shared" si="6"/>
        <v>13</v>
      </c>
      <c r="AC21" s="38">
        <f t="shared" si="7"/>
        <v>103</v>
      </c>
    </row>
    <row r="22" spans="1:47" ht="15.75" thickBot="1" x14ac:dyDescent="0.3">
      <c r="A22" s="30">
        <v>44042</v>
      </c>
      <c r="B22" s="34">
        <v>0</v>
      </c>
      <c r="C22" s="34">
        <v>0</v>
      </c>
      <c r="D22" s="34">
        <v>0</v>
      </c>
      <c r="E22" s="34">
        <v>9</v>
      </c>
      <c r="F22" s="12">
        <v>0</v>
      </c>
      <c r="G22" s="12">
        <v>0</v>
      </c>
      <c r="H22" s="12">
        <v>0</v>
      </c>
      <c r="I22" s="12">
        <v>0</v>
      </c>
      <c r="J22" s="12">
        <v>1</v>
      </c>
      <c r="K22" s="12">
        <v>1</v>
      </c>
      <c r="L22" s="12">
        <v>0</v>
      </c>
      <c r="M22" s="12">
        <v>1</v>
      </c>
      <c r="N22" s="12">
        <v>0</v>
      </c>
      <c r="O22" s="12">
        <v>0</v>
      </c>
      <c r="P22" s="12">
        <v>0</v>
      </c>
      <c r="Q22" s="12">
        <v>5</v>
      </c>
      <c r="R22" s="12">
        <v>0</v>
      </c>
      <c r="S22" s="12">
        <v>0</v>
      </c>
      <c r="T22" s="12">
        <v>0</v>
      </c>
      <c r="U22" s="12">
        <v>1</v>
      </c>
      <c r="V22" s="12">
        <v>0</v>
      </c>
      <c r="W22" s="12">
        <v>0</v>
      </c>
      <c r="X22" s="12">
        <v>0</v>
      </c>
      <c r="Y22" s="12">
        <v>2</v>
      </c>
      <c r="Z22" s="12">
        <f t="shared" si="4"/>
        <v>1</v>
      </c>
      <c r="AA22" s="38">
        <f t="shared" si="5"/>
        <v>1</v>
      </c>
      <c r="AB22" s="38">
        <f t="shared" si="6"/>
        <v>0</v>
      </c>
      <c r="AC22" s="38">
        <f t="shared" si="7"/>
        <v>18</v>
      </c>
    </row>
    <row r="23" spans="1:47" ht="15.75" thickBot="1" x14ac:dyDescent="0.3">
      <c r="A23" s="30">
        <v>44060</v>
      </c>
      <c r="F23" s="34">
        <v>0</v>
      </c>
      <c r="G23" s="34">
        <v>0</v>
      </c>
      <c r="H23" s="34">
        <v>0</v>
      </c>
      <c r="I23" s="34">
        <v>0</v>
      </c>
      <c r="J23" s="12">
        <v>0</v>
      </c>
      <c r="K23" s="12">
        <v>0</v>
      </c>
      <c r="L23" s="12">
        <v>0</v>
      </c>
      <c r="M23" s="12">
        <v>2</v>
      </c>
      <c r="N23" s="12">
        <v>0</v>
      </c>
      <c r="O23" s="12">
        <v>0</v>
      </c>
      <c r="P23" s="12">
        <v>1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f t="shared" si="4"/>
        <v>0</v>
      </c>
      <c r="AA23" s="38">
        <f t="shared" si="5"/>
        <v>0</v>
      </c>
      <c r="AB23" s="38">
        <f t="shared" si="6"/>
        <v>1</v>
      </c>
      <c r="AC23" s="38">
        <f t="shared" si="7"/>
        <v>2</v>
      </c>
    </row>
    <row r="24" spans="1:47" x14ac:dyDescent="0.25">
      <c r="A24" s="30">
        <v>44076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f t="shared" si="4"/>
        <v>0</v>
      </c>
      <c r="AA24" s="38">
        <f t="shared" si="5"/>
        <v>0</v>
      </c>
      <c r="AB24" s="38">
        <f t="shared" si="6"/>
        <v>0</v>
      </c>
      <c r="AC24" s="38">
        <f t="shared" si="7"/>
        <v>0</v>
      </c>
    </row>
    <row r="25" spans="1:47" ht="15.75" thickBot="1" x14ac:dyDescent="0.3">
      <c r="A25" s="30">
        <v>44088</v>
      </c>
      <c r="J25" s="34">
        <v>0</v>
      </c>
      <c r="K25" s="34">
        <v>0</v>
      </c>
      <c r="L25" s="34">
        <v>0</v>
      </c>
      <c r="M25" s="34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f t="shared" si="4"/>
        <v>0</v>
      </c>
      <c r="AA25" s="38">
        <f t="shared" si="5"/>
        <v>0</v>
      </c>
      <c r="AB25" s="38">
        <f t="shared" si="6"/>
        <v>0</v>
      </c>
      <c r="AC25" s="38">
        <f t="shared" si="7"/>
        <v>0</v>
      </c>
    </row>
    <row r="26" spans="1:47" ht="15.75" thickBot="1" x14ac:dyDescent="0.3">
      <c r="A26" s="30">
        <v>44110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12">
        <f t="shared" si="4"/>
        <v>0</v>
      </c>
      <c r="AA26" s="38">
        <f t="shared" si="5"/>
        <v>0</v>
      </c>
      <c r="AB26" s="38">
        <f t="shared" si="6"/>
        <v>0</v>
      </c>
      <c r="AC26" s="38">
        <f t="shared" si="7"/>
        <v>0</v>
      </c>
      <c r="AD26" s="12" t="s">
        <v>131</v>
      </c>
      <c r="AE26" s="36"/>
    </row>
    <row r="27" spans="1:47" x14ac:dyDescent="0.25">
      <c r="A27" s="41"/>
      <c r="B27" s="36">
        <f>SUM(B18:B26)</f>
        <v>81</v>
      </c>
      <c r="C27" s="36">
        <f t="shared" ref="C27:Y27" si="8">SUM(C18:C26)</f>
        <v>27</v>
      </c>
      <c r="D27" s="36">
        <f t="shared" si="8"/>
        <v>20</v>
      </c>
      <c r="E27" s="36">
        <f t="shared" si="8"/>
        <v>32</v>
      </c>
      <c r="F27" s="36">
        <f t="shared" si="8"/>
        <v>55</v>
      </c>
      <c r="G27" s="36">
        <f t="shared" si="8"/>
        <v>24</v>
      </c>
      <c r="H27" s="36">
        <f t="shared" si="8"/>
        <v>5</v>
      </c>
      <c r="I27" s="36">
        <f t="shared" si="8"/>
        <v>23</v>
      </c>
      <c r="J27" s="36">
        <f t="shared" si="8"/>
        <v>53</v>
      </c>
      <c r="K27" s="36">
        <f t="shared" si="8"/>
        <v>27</v>
      </c>
      <c r="L27" s="36">
        <f t="shared" si="8"/>
        <v>15</v>
      </c>
      <c r="M27" s="36">
        <f t="shared" si="8"/>
        <v>35</v>
      </c>
      <c r="N27" s="36">
        <f t="shared" si="8"/>
        <v>54</v>
      </c>
      <c r="O27" s="36">
        <f t="shared" si="8"/>
        <v>25</v>
      </c>
      <c r="P27" s="36">
        <f t="shared" si="8"/>
        <v>9</v>
      </c>
      <c r="Q27" s="36">
        <f t="shared" si="8"/>
        <v>42</v>
      </c>
      <c r="R27" s="36">
        <f t="shared" si="8"/>
        <v>22</v>
      </c>
      <c r="S27" s="36">
        <f t="shared" si="8"/>
        <v>28</v>
      </c>
      <c r="T27" s="36">
        <f t="shared" si="8"/>
        <v>11</v>
      </c>
      <c r="U27" s="36">
        <f t="shared" si="8"/>
        <v>40</v>
      </c>
      <c r="V27" s="36">
        <f t="shared" si="8"/>
        <v>19</v>
      </c>
      <c r="W27" s="36">
        <f t="shared" si="8"/>
        <v>23</v>
      </c>
      <c r="X27" s="36">
        <f t="shared" si="8"/>
        <v>13</v>
      </c>
      <c r="Y27" s="36">
        <f t="shared" si="8"/>
        <v>29</v>
      </c>
      <c r="Z27" s="36">
        <f>SUM(Z18:Z26)</f>
        <v>284</v>
      </c>
      <c r="AA27" s="36">
        <f t="shared" ref="AA27:AC27" si="9">SUM(AA18:AA26)</f>
        <v>154</v>
      </c>
      <c r="AB27" s="36">
        <f t="shared" si="9"/>
        <v>73</v>
      </c>
      <c r="AC27" s="36">
        <f t="shared" si="9"/>
        <v>201</v>
      </c>
      <c r="AD27" s="12">
        <f>SUM(Z27:AC27)</f>
        <v>712</v>
      </c>
    </row>
    <row r="28" spans="1:47" x14ac:dyDescent="0.25">
      <c r="C28" s="36"/>
      <c r="D28" s="36"/>
      <c r="E28" s="36"/>
      <c r="F28" s="36"/>
      <c r="G28" s="36"/>
      <c r="H28" s="36"/>
      <c r="I28" s="36"/>
      <c r="J28" s="36"/>
      <c r="K28" s="42"/>
      <c r="L28" s="42"/>
      <c r="W28" s="30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</row>
    <row r="29" spans="1:47" x14ac:dyDescent="0.25">
      <c r="C29" s="36"/>
      <c r="D29" s="36"/>
      <c r="E29" s="36"/>
      <c r="F29" s="36"/>
      <c r="G29" s="36"/>
      <c r="H29" s="36"/>
      <c r="I29" s="36"/>
      <c r="J29" s="36"/>
      <c r="K29" s="36"/>
      <c r="L29" s="42"/>
      <c r="W29" s="30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</row>
    <row r="30" spans="1:47" x14ac:dyDescent="0.25">
      <c r="C30" s="36"/>
      <c r="D30" s="36"/>
      <c r="E30" s="36"/>
      <c r="F30" s="36"/>
      <c r="G30" s="36"/>
      <c r="H30" s="36"/>
      <c r="I30" s="36"/>
      <c r="J30" s="36"/>
      <c r="K30" s="36"/>
      <c r="L30" s="42"/>
      <c r="M30" s="6"/>
      <c r="N30" s="6"/>
      <c r="O30" s="6"/>
      <c r="P30" s="6"/>
      <c r="Q30" s="6"/>
      <c r="R30" s="6"/>
      <c r="S30" s="6"/>
      <c r="W30" s="30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</row>
    <row r="31" spans="1:47" x14ac:dyDescent="0.25">
      <c r="C31" s="36"/>
      <c r="D31" s="36"/>
      <c r="E31" s="36"/>
      <c r="F31" s="36"/>
      <c r="G31" s="36"/>
      <c r="H31" s="36"/>
      <c r="I31" s="36"/>
      <c r="J31" s="36"/>
      <c r="K31" s="36"/>
      <c r="L31" s="42"/>
      <c r="P31" s="9"/>
      <c r="Q31" s="9"/>
      <c r="R31" s="9"/>
      <c r="S31" s="44"/>
      <c r="T31" s="44"/>
      <c r="U31" s="44"/>
      <c r="V31" s="44"/>
      <c r="W31" s="44"/>
      <c r="X31" s="44"/>
      <c r="Y31" s="9"/>
    </row>
    <row r="32" spans="1:47" x14ac:dyDescent="0.25">
      <c r="C32" s="36"/>
      <c r="D32" s="36"/>
      <c r="E32" s="36"/>
      <c r="F32" s="36"/>
      <c r="G32" s="36"/>
      <c r="H32" s="36"/>
      <c r="I32" s="36"/>
      <c r="J32" s="36"/>
      <c r="L32" s="42"/>
      <c r="P32" s="45"/>
      <c r="Q32" s="46"/>
      <c r="R32" s="46"/>
      <c r="S32" s="45"/>
      <c r="T32" s="45"/>
      <c r="U32" s="45"/>
      <c r="V32" s="45"/>
      <c r="W32" s="45"/>
      <c r="X32" s="45"/>
      <c r="Y32" s="45"/>
    </row>
    <row r="33" spans="1:56" x14ac:dyDescent="0.25">
      <c r="C33" s="36"/>
      <c r="D33" s="36"/>
      <c r="E33" s="36"/>
      <c r="F33" s="36"/>
      <c r="G33" s="36"/>
      <c r="H33" s="36"/>
      <c r="I33" s="36"/>
      <c r="J33" s="36"/>
      <c r="K33" s="36"/>
      <c r="L33" s="42"/>
    </row>
    <row r="34" spans="1:56" x14ac:dyDescent="0.25">
      <c r="C34" s="36"/>
      <c r="D34" s="36"/>
      <c r="E34" s="36"/>
      <c r="F34" s="36"/>
      <c r="G34" s="36"/>
      <c r="H34" s="36"/>
      <c r="I34" s="36"/>
      <c r="J34" s="36"/>
      <c r="K34" s="36"/>
      <c r="L34" s="42"/>
      <c r="AH34" s="38"/>
      <c r="AJ34" s="47"/>
      <c r="AK34" s="38"/>
      <c r="AM34" s="47"/>
      <c r="AN34" s="38"/>
      <c r="AP34" s="47"/>
      <c r="AT34" s="43"/>
      <c r="AV34" s="43"/>
      <c r="AY34" s="43"/>
    </row>
    <row r="35" spans="1:56" x14ac:dyDescent="0.25">
      <c r="C35" s="36"/>
      <c r="D35" s="36"/>
      <c r="E35" s="36"/>
      <c r="F35" s="36"/>
      <c r="G35" s="36"/>
      <c r="H35" s="36"/>
      <c r="I35" s="36"/>
      <c r="J35" s="36"/>
      <c r="K35" s="36"/>
      <c r="L35" s="42"/>
      <c r="AH35" s="38"/>
      <c r="AJ35" s="47"/>
      <c r="AK35" s="38"/>
      <c r="AM35" s="47"/>
      <c r="AN35" s="38"/>
      <c r="AP35" s="47"/>
      <c r="AT35" s="43"/>
      <c r="AV35" s="43"/>
      <c r="AY35" s="43"/>
    </row>
    <row r="36" spans="1:56" x14ac:dyDescent="0.25">
      <c r="C36" s="36"/>
      <c r="D36" s="36"/>
      <c r="E36" s="36"/>
      <c r="F36" s="36"/>
      <c r="G36" s="36"/>
      <c r="H36" s="36"/>
      <c r="I36" s="36"/>
      <c r="J36" s="36"/>
      <c r="K36" s="36"/>
      <c r="L36" s="42"/>
      <c r="AN36" s="38"/>
      <c r="AP36" s="47"/>
      <c r="AT36" s="43"/>
      <c r="AV36" s="43"/>
      <c r="AY36" s="43"/>
    </row>
    <row r="37" spans="1:56" x14ac:dyDescent="0.25">
      <c r="C37" s="36"/>
      <c r="D37" s="36"/>
      <c r="E37" s="36"/>
      <c r="F37" s="36"/>
      <c r="G37" s="36"/>
      <c r="H37" s="36"/>
      <c r="I37" s="36"/>
      <c r="J37" s="36"/>
      <c r="K37" s="36"/>
      <c r="L37" s="42"/>
      <c r="P37" s="36"/>
      <c r="Q37" s="36"/>
      <c r="R37" s="36"/>
      <c r="S37" s="36"/>
      <c r="T37" s="36"/>
      <c r="U37" s="36"/>
      <c r="V37" s="36"/>
      <c r="W37" s="36"/>
      <c r="X37" s="36"/>
      <c r="Y37" s="36"/>
      <c r="AN37" s="38"/>
      <c r="AP37" s="47"/>
      <c r="AT37" s="43"/>
      <c r="AV37" s="43"/>
      <c r="AY37" s="43"/>
    </row>
    <row r="38" spans="1:56" x14ac:dyDescent="0.25">
      <c r="C38" s="36"/>
      <c r="D38" s="36"/>
      <c r="E38" s="36"/>
      <c r="F38" s="36"/>
      <c r="G38" s="36"/>
      <c r="H38" s="36"/>
      <c r="I38" s="36"/>
      <c r="J38" s="36"/>
      <c r="K38" s="36"/>
      <c r="L38" s="42"/>
      <c r="AN38" s="38"/>
      <c r="AP38" s="47"/>
      <c r="AT38" s="43"/>
      <c r="AV38" s="43"/>
      <c r="AY38" s="43"/>
    </row>
    <row r="39" spans="1:56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42"/>
      <c r="P39" s="43"/>
      <c r="Q39" s="43"/>
      <c r="R39" s="43"/>
      <c r="AN39" s="38"/>
      <c r="AP39" s="43"/>
      <c r="AQ39" s="38"/>
      <c r="AS39" s="43"/>
      <c r="AW39" s="43"/>
      <c r="AY39" s="43"/>
      <c r="BB39" s="43"/>
    </row>
    <row r="40" spans="1:56" x14ac:dyDescent="0.25">
      <c r="A40" s="9"/>
      <c r="B40" s="9"/>
      <c r="C40" s="43"/>
      <c r="D40" s="43"/>
      <c r="E40" s="43"/>
      <c r="F40" s="43"/>
      <c r="G40" s="43"/>
      <c r="H40" s="43"/>
      <c r="I40" s="43"/>
      <c r="J40" s="43"/>
      <c r="K40" s="43"/>
      <c r="L40" s="48"/>
      <c r="P40" s="49"/>
      <c r="Q40" s="49"/>
      <c r="R40" s="49"/>
      <c r="AN40" s="38"/>
      <c r="AP40" s="43"/>
      <c r="AQ40" s="38"/>
      <c r="AS40" s="43"/>
      <c r="AW40" s="43"/>
      <c r="AY40" s="43"/>
      <c r="BB40" s="43"/>
    </row>
    <row r="41" spans="1:56" x14ac:dyDescent="0.25">
      <c r="A41" s="9"/>
      <c r="B41" s="9"/>
      <c r="C41" s="43"/>
      <c r="D41" s="43"/>
      <c r="E41" s="43"/>
      <c r="F41" s="43"/>
      <c r="G41" s="43"/>
      <c r="H41" s="43"/>
      <c r="I41" s="43"/>
      <c r="J41" s="43"/>
      <c r="K41" s="43"/>
      <c r="L41" s="48"/>
      <c r="P41" s="36"/>
      <c r="Q41" s="36"/>
      <c r="R41" s="36"/>
      <c r="S41" s="36"/>
      <c r="T41" s="36"/>
      <c r="U41" s="36"/>
      <c r="V41" s="36"/>
      <c r="W41" s="36"/>
      <c r="X41" s="36"/>
      <c r="Y41" s="36"/>
      <c r="AN41" s="38"/>
      <c r="AP41" s="43"/>
      <c r="AQ41" s="38"/>
      <c r="AS41" s="43"/>
      <c r="AW41" s="43"/>
      <c r="AY41" s="43"/>
      <c r="BB41" s="43"/>
    </row>
    <row r="42" spans="1:56" x14ac:dyDescent="0.25">
      <c r="A42" s="9"/>
      <c r="B42" s="9"/>
      <c r="C42" s="43"/>
      <c r="D42" s="43"/>
      <c r="E42" s="43"/>
      <c r="F42" s="43"/>
      <c r="G42" s="43"/>
      <c r="H42" s="43"/>
      <c r="I42" s="43"/>
      <c r="J42" s="43"/>
      <c r="K42" s="43"/>
      <c r="L42" s="48"/>
      <c r="S42" s="44"/>
      <c r="T42" s="44"/>
      <c r="U42" s="44"/>
      <c r="V42" s="44"/>
      <c r="W42" s="44"/>
      <c r="X42" s="44"/>
      <c r="AN42" s="38"/>
      <c r="AP42" s="43"/>
      <c r="AQ42" s="38"/>
      <c r="AS42" s="43"/>
      <c r="AW42" s="43"/>
      <c r="AY42" s="43"/>
      <c r="BB42" s="43"/>
    </row>
    <row r="43" spans="1:56" x14ac:dyDescent="0.25">
      <c r="A43" s="9"/>
      <c r="B43" s="9"/>
      <c r="C43" s="43"/>
      <c r="D43" s="43"/>
      <c r="E43" s="43"/>
      <c r="F43" s="43"/>
      <c r="G43" s="43"/>
      <c r="H43" s="43"/>
      <c r="I43" s="43"/>
      <c r="J43" s="43"/>
      <c r="K43" s="43"/>
      <c r="L43" s="48"/>
      <c r="AN43" s="38"/>
      <c r="AP43" s="43"/>
      <c r="AQ43" s="38"/>
      <c r="AS43" s="43"/>
      <c r="AW43" s="43"/>
      <c r="AY43" s="43"/>
      <c r="BB43" s="43"/>
    </row>
    <row r="44" spans="1:56" x14ac:dyDescent="0.25">
      <c r="A44" s="6"/>
      <c r="C44" s="30"/>
      <c r="D44" s="30"/>
      <c r="E44" s="30"/>
      <c r="F44" s="30"/>
      <c r="G44" s="30"/>
      <c r="H44" s="30"/>
      <c r="I44" s="30"/>
      <c r="J44" s="30"/>
      <c r="K44" s="30"/>
      <c r="L44" s="48"/>
      <c r="AN44" s="36"/>
      <c r="AO44" s="36"/>
      <c r="AP44" s="36"/>
      <c r="AQ44" s="42"/>
      <c r="AR44" s="43"/>
      <c r="AS44" s="43"/>
      <c r="AY44" s="43"/>
      <c r="AZ44" s="43"/>
    </row>
    <row r="45" spans="1:56" x14ac:dyDescent="0.25">
      <c r="AN45" s="36">
        <f>SUM(N26:AE26)</f>
        <v>0</v>
      </c>
      <c r="AO45" s="36"/>
      <c r="AP45" s="36"/>
      <c r="AQ45" s="42"/>
      <c r="AR45" s="43"/>
      <c r="AS45" s="43"/>
      <c r="AZ45" s="43"/>
    </row>
    <row r="46" spans="1:56" x14ac:dyDescent="0.25">
      <c r="AK46" s="38"/>
      <c r="AL46" s="38"/>
      <c r="AM46" s="38"/>
      <c r="AN46" s="36"/>
      <c r="AO46" s="36"/>
      <c r="AP46" s="36"/>
      <c r="AQ46" s="42"/>
      <c r="AR46" s="43"/>
      <c r="AS46" s="43"/>
      <c r="AZ46" s="43"/>
    </row>
    <row r="47" spans="1:56" x14ac:dyDescent="0.25">
      <c r="AK47" s="38"/>
      <c r="AL47" s="38"/>
      <c r="AM47" s="38"/>
      <c r="AN47" s="36"/>
      <c r="AO47" s="36"/>
      <c r="AP47" s="36"/>
      <c r="AQ47" s="42"/>
      <c r="AR47" s="43"/>
      <c r="AS47" s="43"/>
      <c r="AY47" s="30"/>
      <c r="AZ47" s="30"/>
      <c r="BA47" s="30"/>
      <c r="BB47" s="30"/>
      <c r="BC47" s="30"/>
      <c r="BD47" s="30"/>
    </row>
    <row r="48" spans="1:56" x14ac:dyDescent="0.25">
      <c r="S48" s="43"/>
      <c r="T48" s="43"/>
      <c r="U48" s="43"/>
      <c r="V48" s="43"/>
      <c r="W48" s="43"/>
      <c r="X48" s="43"/>
      <c r="AK48" s="38"/>
      <c r="AL48" s="38"/>
      <c r="AM48" s="38"/>
      <c r="AN48" s="36"/>
      <c r="AO48" s="36"/>
      <c r="AP48" s="36"/>
      <c r="AQ48" s="42"/>
      <c r="AR48" s="43"/>
      <c r="AS48" s="43"/>
    </row>
    <row r="49" spans="25:60" x14ac:dyDescent="0.25">
      <c r="AA49" s="43"/>
    </row>
    <row r="50" spans="25:60" x14ac:dyDescent="0.25">
      <c r="AA50" s="43"/>
    </row>
    <row r="51" spans="25:60" x14ac:dyDescent="0.25">
      <c r="Y51" s="43"/>
      <c r="Z51" s="43"/>
      <c r="AA51" s="43"/>
      <c r="AJ51" s="50"/>
      <c r="AO51" s="36"/>
    </row>
    <row r="52" spans="25:60" x14ac:dyDescent="0.25">
      <c r="AA52" s="43"/>
      <c r="AK52" s="43"/>
      <c r="AL52" s="43"/>
      <c r="AM52" s="43"/>
      <c r="AN52" s="43"/>
      <c r="AO52" s="42"/>
    </row>
    <row r="53" spans="25:60" x14ac:dyDescent="0.25">
      <c r="Y53" s="43"/>
      <c r="Z53" s="43"/>
      <c r="AA53" s="43"/>
      <c r="AK53" s="43"/>
      <c r="AL53" s="43"/>
      <c r="AM53" s="43"/>
      <c r="AN53" s="43"/>
      <c r="AO53" s="42"/>
    </row>
    <row r="54" spans="25:60" x14ac:dyDescent="0.25">
      <c r="AA54" s="43"/>
      <c r="AK54" s="43"/>
      <c r="AL54" s="43"/>
      <c r="AM54" s="43"/>
      <c r="AN54" s="43"/>
      <c r="AO54" s="42"/>
    </row>
    <row r="55" spans="25:60" x14ac:dyDescent="0.25">
      <c r="AA55" s="30"/>
      <c r="AK55" s="43"/>
      <c r="AL55" s="43"/>
      <c r="AM55" s="43"/>
      <c r="AN55" s="43"/>
      <c r="AO55" s="42"/>
      <c r="AS55" s="51"/>
      <c r="AT55" s="9"/>
      <c r="AU55" s="9"/>
      <c r="AV55" s="9"/>
    </row>
    <row r="56" spans="25:60" x14ac:dyDescent="0.25">
      <c r="AK56" s="43"/>
      <c r="AL56" s="43"/>
      <c r="AM56" s="43"/>
      <c r="AN56" s="43"/>
      <c r="AO56" s="42"/>
      <c r="AT56" s="43"/>
      <c r="BG56" s="43"/>
      <c r="BH56" s="43"/>
    </row>
    <row r="57" spans="25:60" x14ac:dyDescent="0.25">
      <c r="AK57" s="43"/>
      <c r="AL57" s="43"/>
      <c r="AM57" s="43"/>
      <c r="AN57" s="43"/>
      <c r="AO57" s="42"/>
      <c r="AT57" s="43"/>
      <c r="BG57" s="43"/>
      <c r="BH57" s="43"/>
    </row>
    <row r="58" spans="25:60" x14ac:dyDescent="0.25">
      <c r="AK58" s="43"/>
      <c r="AL58" s="43"/>
      <c r="AM58" s="43"/>
      <c r="AN58" s="43"/>
      <c r="AO58" s="42"/>
      <c r="AT58" s="43"/>
      <c r="BG58" s="43"/>
      <c r="BH58" s="43"/>
    </row>
    <row r="59" spans="25:60" x14ac:dyDescent="0.25">
      <c r="AK59" s="42"/>
      <c r="AL59" s="42"/>
      <c r="AM59" s="42"/>
      <c r="AN59" s="42"/>
      <c r="AO59" s="42"/>
      <c r="AT59" s="43"/>
      <c r="BG59" s="43"/>
      <c r="BH59" s="43"/>
    </row>
    <row r="60" spans="25:60" x14ac:dyDescent="0.25">
      <c r="AK60" s="42"/>
      <c r="AL60" s="42"/>
      <c r="AM60" s="42"/>
      <c r="AN60" s="42"/>
      <c r="AO60" s="42"/>
      <c r="AS60" s="9"/>
      <c r="AT60" s="48"/>
      <c r="AU60" s="9"/>
      <c r="AV60" s="9"/>
      <c r="BG60" s="43"/>
      <c r="BH60" s="43"/>
    </row>
    <row r="61" spans="25:60" x14ac:dyDescent="0.25">
      <c r="BG61" s="43"/>
      <c r="BH61" s="43"/>
    </row>
    <row r="62" spans="25:60" x14ac:dyDescent="0.25">
      <c r="BG62" s="30"/>
      <c r="BH62" s="30"/>
    </row>
    <row r="68" spans="51:54" x14ac:dyDescent="0.25">
      <c r="AY68" s="43"/>
      <c r="AZ68" s="43"/>
      <c r="BA68" s="43"/>
      <c r="BB68" s="43"/>
    </row>
    <row r="69" spans="51:54" x14ac:dyDescent="0.25">
      <c r="AY69" s="43"/>
      <c r="AZ69" s="43"/>
      <c r="BA69" s="43"/>
      <c r="BB69" s="43"/>
    </row>
    <row r="70" spans="51:54" x14ac:dyDescent="0.25">
      <c r="AY70" s="43"/>
      <c r="AZ70" s="43"/>
      <c r="BA70" s="43"/>
      <c r="BB70" s="43"/>
    </row>
    <row r="71" spans="51:54" x14ac:dyDescent="0.25">
      <c r="AY71" s="43"/>
      <c r="AZ71" s="43"/>
      <c r="BA71" s="43"/>
      <c r="BB71" s="43"/>
    </row>
    <row r="72" spans="51:54" x14ac:dyDescent="0.25">
      <c r="AY72" s="43"/>
      <c r="AZ72" s="43"/>
      <c r="BA72" s="43"/>
      <c r="BB72" s="43"/>
    </row>
    <row r="73" spans="51:54" x14ac:dyDescent="0.25">
      <c r="AY73" s="43"/>
      <c r="AZ73" s="43"/>
      <c r="BA73" s="43"/>
      <c r="BB73" s="43"/>
    </row>
    <row r="74" spans="51:54" x14ac:dyDescent="0.25">
      <c r="AY74" s="43"/>
      <c r="AZ74" s="43"/>
      <c r="BA74" s="43"/>
      <c r="BB74" s="43"/>
    </row>
    <row r="75" spans="51:54" x14ac:dyDescent="0.25">
      <c r="AY75" s="43"/>
      <c r="AZ75" s="43"/>
      <c r="BA75" s="43"/>
      <c r="BB75" s="43"/>
    </row>
    <row r="76" spans="51:54" x14ac:dyDescent="0.25">
      <c r="AY76" s="43"/>
      <c r="AZ76" s="43"/>
      <c r="BA76" s="43"/>
      <c r="BB76" s="43"/>
    </row>
    <row r="102" spans="1:23" x14ac:dyDescent="0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U102" s="26"/>
      <c r="V102" s="26"/>
      <c r="W102" s="26"/>
    </row>
    <row r="104" spans="1:23" x14ac:dyDescent="0.25">
      <c r="A104" s="30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</row>
    <row r="105" spans="1:23" x14ac:dyDescent="0.25">
      <c r="A105" s="30"/>
      <c r="B105" s="43"/>
      <c r="C105" s="43"/>
      <c r="D105" s="43"/>
      <c r="E105" s="43"/>
      <c r="F105" s="43"/>
      <c r="G105" s="43"/>
      <c r="H105" s="43"/>
      <c r="I105" s="43"/>
      <c r="J105" s="43"/>
      <c r="U105" s="43"/>
      <c r="V105" s="43"/>
      <c r="W105" s="43"/>
    </row>
    <row r="106" spans="1:23" x14ac:dyDescent="0.25">
      <c r="A106" s="30"/>
      <c r="U106" s="43"/>
      <c r="V106" s="43"/>
      <c r="W106" s="43"/>
    </row>
    <row r="107" spans="1:23" x14ac:dyDescent="0.25">
      <c r="A107" s="30"/>
      <c r="U107" s="43"/>
      <c r="V107" s="43"/>
      <c r="W107" s="43"/>
    </row>
    <row r="108" spans="1:23" x14ac:dyDescent="0.25">
      <c r="A108" s="30"/>
      <c r="U108" s="43"/>
      <c r="V108" s="43"/>
      <c r="W108" s="43"/>
    </row>
    <row r="109" spans="1:23" x14ac:dyDescent="0.25">
      <c r="A109" s="30"/>
      <c r="U109" s="43"/>
      <c r="V109" s="43"/>
      <c r="W109" s="43"/>
    </row>
    <row r="110" spans="1:23" x14ac:dyDescent="0.25">
      <c r="A110" s="30"/>
      <c r="U110" s="43"/>
      <c r="V110" s="43"/>
      <c r="W110" s="43"/>
    </row>
    <row r="111" spans="1:23" x14ac:dyDescent="0.25">
      <c r="A111" s="30"/>
      <c r="U111" s="43"/>
      <c r="V111" s="43"/>
      <c r="W111" s="43"/>
    </row>
    <row r="112" spans="1:23" x14ac:dyDescent="0.25">
      <c r="A112" s="30"/>
      <c r="U112" s="43"/>
      <c r="V112" s="43"/>
      <c r="W112" s="43"/>
    </row>
    <row r="113" spans="1:23" x14ac:dyDescent="0.25">
      <c r="U113" s="43"/>
      <c r="V113" s="43"/>
      <c r="W113" s="43"/>
    </row>
    <row r="114" spans="1:23" x14ac:dyDescent="0.25">
      <c r="U114" s="43"/>
    </row>
    <row r="116" spans="1:23" x14ac:dyDescent="0.25">
      <c r="B116" s="26"/>
      <c r="C116" s="26"/>
      <c r="D116" s="26"/>
      <c r="E116" s="26"/>
      <c r="F116" s="26"/>
      <c r="G116" s="26"/>
      <c r="H116" s="26"/>
      <c r="I116" s="26"/>
    </row>
    <row r="117" spans="1:23" x14ac:dyDescent="0.25">
      <c r="B117" s="9"/>
      <c r="C117" s="52"/>
      <c r="D117" s="52"/>
      <c r="E117" s="52"/>
      <c r="F117" s="52"/>
      <c r="G117" s="52"/>
      <c r="H117" s="52"/>
      <c r="I117" s="52"/>
      <c r="J117" s="30"/>
      <c r="K117" s="30"/>
    </row>
    <row r="118" spans="1:23" x14ac:dyDescent="0.25">
      <c r="A118" s="53"/>
      <c r="B118" s="9"/>
      <c r="C118" s="43"/>
      <c r="D118" s="43"/>
      <c r="I118" s="43"/>
    </row>
    <row r="119" spans="1:23" x14ac:dyDescent="0.25">
      <c r="A119" s="53"/>
      <c r="B119" s="9"/>
      <c r="C119" s="43"/>
      <c r="D119" s="43"/>
      <c r="I119" s="43"/>
    </row>
    <row r="120" spans="1:23" x14ac:dyDescent="0.25">
      <c r="A120" s="53"/>
      <c r="B120" s="9"/>
      <c r="C120" s="43"/>
      <c r="D120" s="43"/>
      <c r="I120" s="43"/>
    </row>
    <row r="121" spans="1:23" x14ac:dyDescent="0.25">
      <c r="A121" s="53"/>
      <c r="B121" s="9"/>
      <c r="C121" s="43"/>
      <c r="D121" s="43"/>
      <c r="I121" s="43"/>
    </row>
    <row r="122" spans="1:23" x14ac:dyDescent="0.25">
      <c r="A122" s="53"/>
      <c r="B122" s="9"/>
      <c r="C122" s="43"/>
      <c r="D122" s="43"/>
      <c r="I122" s="43"/>
    </row>
    <row r="123" spans="1:23" x14ac:dyDescent="0.25">
      <c r="A123" s="53"/>
      <c r="B123" s="9"/>
      <c r="C123" s="43"/>
      <c r="D123" s="43"/>
      <c r="I123" s="43"/>
    </row>
    <row r="124" spans="1:23" x14ac:dyDescent="0.25">
      <c r="A124" s="53"/>
      <c r="B124" s="9"/>
      <c r="C124" s="43"/>
      <c r="D124" s="43"/>
      <c r="I124" s="43"/>
    </row>
    <row r="125" spans="1:23" x14ac:dyDescent="0.25">
      <c r="A125" s="53"/>
      <c r="B125" s="9"/>
      <c r="C125" s="43"/>
      <c r="D125" s="43"/>
      <c r="I125" s="43"/>
    </row>
    <row r="126" spans="1:23" x14ac:dyDescent="0.25">
      <c r="A126" s="53"/>
      <c r="B126" s="9"/>
      <c r="C126" s="43"/>
      <c r="D126" s="43"/>
      <c r="I126" s="43"/>
    </row>
    <row r="127" spans="1:23" x14ac:dyDescent="0.25">
      <c r="A127" s="53"/>
      <c r="B127" s="9"/>
      <c r="C127" s="43"/>
      <c r="I127" s="43"/>
    </row>
    <row r="128" spans="1:23" x14ac:dyDescent="0.25">
      <c r="A128" s="53"/>
      <c r="B128" s="9"/>
      <c r="C128" s="43"/>
      <c r="I128" s="43"/>
    </row>
    <row r="129" spans="1:19" x14ac:dyDescent="0.25">
      <c r="A129" s="53"/>
      <c r="B129" s="9"/>
      <c r="C129" s="43"/>
      <c r="I129" s="43"/>
    </row>
    <row r="130" spans="1:19" x14ac:dyDescent="0.25">
      <c r="A130" s="53"/>
      <c r="B130" s="9"/>
      <c r="C130" s="43"/>
      <c r="I130" s="43"/>
    </row>
    <row r="131" spans="1:19" x14ac:dyDescent="0.25">
      <c r="A131" s="53"/>
      <c r="B131" s="9"/>
      <c r="C131" s="43"/>
      <c r="I131" s="43"/>
    </row>
    <row r="132" spans="1:19" x14ac:dyDescent="0.25">
      <c r="A132" s="53"/>
      <c r="B132" s="9"/>
      <c r="C132" s="43"/>
      <c r="I132" s="43"/>
    </row>
    <row r="133" spans="1:19" x14ac:dyDescent="0.25">
      <c r="A133" s="53"/>
      <c r="B133" s="9"/>
      <c r="C133" s="43"/>
      <c r="I133" s="43"/>
    </row>
    <row r="134" spans="1:19" x14ac:dyDescent="0.25">
      <c r="A134" s="53"/>
      <c r="B134" s="9"/>
      <c r="C134" s="43"/>
      <c r="I134" s="43"/>
    </row>
    <row r="135" spans="1:19" x14ac:dyDescent="0.25">
      <c r="A135" s="53"/>
      <c r="B135" s="9"/>
      <c r="C135" s="43"/>
      <c r="I135" s="43"/>
    </row>
    <row r="136" spans="1:19" x14ac:dyDescent="0.25">
      <c r="C136" s="42"/>
      <c r="D136" s="42"/>
      <c r="E136" s="42"/>
      <c r="F136" s="42"/>
      <c r="G136" s="42"/>
      <c r="H136" s="42"/>
      <c r="I136" s="42"/>
    </row>
    <row r="137" spans="1:19" x14ac:dyDescent="0.25">
      <c r="D137" s="43"/>
      <c r="E137" s="43"/>
      <c r="F137" s="43"/>
      <c r="G137" s="43"/>
      <c r="H137" s="43"/>
      <c r="I137" s="43"/>
    </row>
    <row r="138" spans="1:19" x14ac:dyDescent="0.25">
      <c r="B138" s="30"/>
      <c r="C138" s="54"/>
      <c r="D138" s="54"/>
      <c r="E138" s="54"/>
      <c r="F138" s="54"/>
      <c r="G138" s="54"/>
      <c r="H138" s="54"/>
      <c r="I138" s="36"/>
    </row>
    <row r="139" spans="1:19" x14ac:dyDescent="0.25">
      <c r="B139" s="30"/>
      <c r="C139" s="43"/>
      <c r="D139" s="43"/>
      <c r="E139" s="43"/>
      <c r="F139" s="43"/>
      <c r="G139" s="43"/>
      <c r="H139" s="43"/>
      <c r="I139" s="42"/>
    </row>
    <row r="140" spans="1:19" x14ac:dyDescent="0.25">
      <c r="B140" s="30"/>
      <c r="C140" s="43"/>
      <c r="D140" s="43"/>
      <c r="E140" s="43"/>
      <c r="F140" s="43"/>
      <c r="G140" s="43"/>
      <c r="H140" s="43"/>
      <c r="I140" s="42"/>
    </row>
    <row r="141" spans="1:19" x14ac:dyDescent="0.25">
      <c r="B141" s="30"/>
      <c r="C141" s="43"/>
      <c r="D141" s="43"/>
      <c r="E141" s="43"/>
      <c r="F141" s="43"/>
      <c r="G141" s="43"/>
      <c r="H141" s="43"/>
      <c r="I141" s="42"/>
    </row>
    <row r="142" spans="1:19" x14ac:dyDescent="0.25">
      <c r="C142" s="42"/>
      <c r="D142" s="42"/>
      <c r="E142" s="42"/>
      <c r="F142" s="42"/>
      <c r="G142" s="42"/>
      <c r="H142" s="42"/>
      <c r="I142" s="42"/>
      <c r="R142" s="30"/>
      <c r="S142" s="30"/>
    </row>
    <row r="143" spans="1:19" x14ac:dyDescent="0.25">
      <c r="R143" s="43"/>
      <c r="S143" s="43"/>
    </row>
    <row r="144" spans="1:19" x14ac:dyDescent="0.25">
      <c r="R144" s="43"/>
      <c r="S144" s="43"/>
    </row>
    <row r="145" spans="1:19" x14ac:dyDescent="0.25">
      <c r="R145" s="43"/>
      <c r="S145" s="43"/>
    </row>
    <row r="150" spans="1:19" x14ac:dyDescent="0.25">
      <c r="A150" s="9"/>
    </row>
    <row r="152" spans="1:19" x14ac:dyDescent="0.25"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9" x14ac:dyDescent="0.25">
      <c r="A153" s="26"/>
      <c r="C153" s="43"/>
      <c r="D153" s="43"/>
      <c r="I153" s="43"/>
    </row>
    <row r="154" spans="1:19" x14ac:dyDescent="0.25">
      <c r="A154" s="26"/>
      <c r="C154" s="43"/>
      <c r="D154" s="43"/>
      <c r="I154" s="43"/>
    </row>
    <row r="155" spans="1:19" x14ac:dyDescent="0.25">
      <c r="A155" s="26"/>
      <c r="C155" s="43"/>
      <c r="D155" s="43"/>
      <c r="I155" s="43"/>
    </row>
    <row r="156" spans="1:19" x14ac:dyDescent="0.25">
      <c r="A156" s="26"/>
      <c r="C156" s="43"/>
      <c r="D156" s="43"/>
      <c r="I156" s="43"/>
    </row>
    <row r="157" spans="1:19" x14ac:dyDescent="0.25">
      <c r="A157" s="26"/>
      <c r="C157" s="43"/>
      <c r="D157" s="43"/>
      <c r="I157" s="43"/>
    </row>
    <row r="158" spans="1:19" x14ac:dyDescent="0.25">
      <c r="A158" s="26"/>
      <c r="C158" s="43"/>
      <c r="D158" s="43"/>
      <c r="I158" s="43"/>
    </row>
    <row r="159" spans="1:19" x14ac:dyDescent="0.25">
      <c r="A159" s="26"/>
      <c r="C159" s="43"/>
      <c r="D159" s="43"/>
      <c r="I159" s="43"/>
    </row>
    <row r="160" spans="1:19" x14ac:dyDescent="0.25">
      <c r="A160" s="26"/>
      <c r="C160" s="43"/>
      <c r="D160" s="43"/>
      <c r="I160" s="43"/>
    </row>
    <row r="161" spans="1:11" x14ac:dyDescent="0.25">
      <c r="A161" s="26"/>
      <c r="C161" s="43"/>
      <c r="D161" s="43"/>
      <c r="I161" s="43"/>
    </row>
    <row r="162" spans="1:11" x14ac:dyDescent="0.25">
      <c r="A162" s="26"/>
      <c r="C162" s="43"/>
      <c r="I162" s="43"/>
    </row>
    <row r="163" spans="1:11" x14ac:dyDescent="0.25">
      <c r="A163" s="26"/>
      <c r="C163" s="43"/>
      <c r="I163" s="43"/>
    </row>
    <row r="164" spans="1:11" x14ac:dyDescent="0.25">
      <c r="A164" s="26"/>
      <c r="C164" s="43"/>
      <c r="I164" s="43"/>
    </row>
    <row r="165" spans="1:11" x14ac:dyDescent="0.25">
      <c r="A165" s="26"/>
      <c r="C165" s="43"/>
      <c r="I165" s="43"/>
    </row>
    <row r="166" spans="1:11" x14ac:dyDescent="0.25">
      <c r="A166" s="26"/>
      <c r="C166" s="43"/>
      <c r="I166" s="43"/>
    </row>
    <row r="167" spans="1:11" x14ac:dyDescent="0.25">
      <c r="A167" s="26"/>
      <c r="C167" s="43"/>
      <c r="I167" s="43"/>
    </row>
    <row r="168" spans="1:11" x14ac:dyDescent="0.25">
      <c r="A168" s="26"/>
      <c r="C168" s="43"/>
      <c r="I168" s="43"/>
      <c r="J168" s="30"/>
    </row>
    <row r="169" spans="1:11" x14ac:dyDescent="0.25">
      <c r="A169" s="26"/>
      <c r="C169" s="43"/>
      <c r="I169" s="43"/>
      <c r="J169" s="43"/>
      <c r="K169" s="43"/>
    </row>
    <row r="170" spans="1:11" x14ac:dyDescent="0.25">
      <c r="A170" s="26"/>
      <c r="C170" s="43"/>
      <c r="I170" s="43"/>
      <c r="J170" s="43"/>
      <c r="K170" s="43"/>
    </row>
    <row r="171" spans="1:11" x14ac:dyDescent="0.25">
      <c r="C171" s="43"/>
      <c r="D171" s="43"/>
      <c r="E171" s="43"/>
      <c r="F171" s="43"/>
      <c r="G171" s="43"/>
      <c r="H171" s="43"/>
      <c r="I171" s="43"/>
      <c r="J171" s="43"/>
      <c r="K171" s="43"/>
    </row>
    <row r="172" spans="1:11" x14ac:dyDescent="0.25">
      <c r="A172" s="30"/>
    </row>
    <row r="173" spans="1:11" x14ac:dyDescent="0.25">
      <c r="A173" s="30"/>
    </row>
    <row r="174" spans="1:11" x14ac:dyDescent="0.25">
      <c r="A174" s="30"/>
    </row>
    <row r="179" spans="1:1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</row>
    <row r="180" spans="1:11" x14ac:dyDescent="0.25">
      <c r="A180" s="30"/>
      <c r="B180" s="43"/>
      <c r="C180" s="43"/>
      <c r="D180" s="43"/>
      <c r="E180" s="43"/>
      <c r="F180" s="43"/>
      <c r="G180" s="43"/>
      <c r="H180" s="43"/>
      <c r="I180" s="43"/>
      <c r="J180" s="43"/>
      <c r="K180" s="43"/>
    </row>
    <row r="181" spans="1:11" x14ac:dyDescent="0.25">
      <c r="A181" s="30"/>
      <c r="B181" s="43"/>
      <c r="C181" s="43"/>
      <c r="D181" s="43"/>
      <c r="E181" s="43"/>
      <c r="F181" s="43"/>
      <c r="G181" s="43"/>
      <c r="H181" s="43"/>
      <c r="I181" s="43"/>
      <c r="J181" s="43"/>
      <c r="K181" s="43"/>
    </row>
  </sheetData>
  <mergeCells count="35">
    <mergeCell ref="A168:A170"/>
    <mergeCell ref="B16:E16"/>
    <mergeCell ref="A133:A135"/>
    <mergeCell ref="A153:A155"/>
    <mergeCell ref="A156:A158"/>
    <mergeCell ref="A159:A161"/>
    <mergeCell ref="A162:A164"/>
    <mergeCell ref="A165:A167"/>
    <mergeCell ref="B116:I116"/>
    <mergeCell ref="A118:A120"/>
    <mergeCell ref="A121:A123"/>
    <mergeCell ref="A124:A126"/>
    <mergeCell ref="A127:A129"/>
    <mergeCell ref="A130:A132"/>
    <mergeCell ref="B102:D102"/>
    <mergeCell ref="E102:G102"/>
    <mergeCell ref="H102:J102"/>
    <mergeCell ref="K102:M102"/>
    <mergeCell ref="N102:P102"/>
    <mergeCell ref="Q102:S102"/>
    <mergeCell ref="U102:W102"/>
    <mergeCell ref="F16:I16"/>
    <mergeCell ref="A3:AC3"/>
    <mergeCell ref="B4:E4"/>
    <mergeCell ref="F4:I4"/>
    <mergeCell ref="J4:M4"/>
    <mergeCell ref="N4:Q4"/>
    <mergeCell ref="R4:U4"/>
    <mergeCell ref="V4:Y4"/>
    <mergeCell ref="Z4:AC4"/>
    <mergeCell ref="J16:M16"/>
    <mergeCell ref="N16:Q16"/>
    <mergeCell ref="R16:U16"/>
    <mergeCell ref="V16:Y16"/>
    <mergeCell ref="Z16:AC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5"/>
  <sheetViews>
    <sheetView tabSelected="1" topLeftCell="A122" workbookViewId="0">
      <selection activeCell="G135" sqref="G135"/>
    </sheetView>
  </sheetViews>
  <sheetFormatPr baseColWidth="10" defaultRowHeight="15" x14ac:dyDescent="0.25"/>
  <cols>
    <col min="1" max="1" width="57.7109375" style="18" customWidth="1"/>
    <col min="2" max="2" width="23.5703125" style="13" customWidth="1"/>
    <col min="3" max="3" width="19" style="56" customWidth="1"/>
    <col min="4" max="4" width="26.28515625" style="13" customWidth="1"/>
    <col min="5" max="5" width="11.140625" style="18" customWidth="1"/>
    <col min="6" max="11" width="6.85546875" style="18" customWidth="1"/>
    <col min="12" max="31" width="7.28515625" style="18" customWidth="1"/>
    <col min="32" max="16384" width="11.42578125" style="18"/>
  </cols>
  <sheetData>
    <row r="1" spans="1:7" s="57" customFormat="1" ht="26.25" x14ac:dyDescent="0.4">
      <c r="B1" s="58">
        <v>2020</v>
      </c>
      <c r="C1" s="59"/>
      <c r="D1" s="58">
        <v>2021</v>
      </c>
    </row>
    <row r="2" spans="1:7" x14ac:dyDescent="0.25">
      <c r="A2" s="60" t="s">
        <v>129</v>
      </c>
      <c r="B2" s="22">
        <v>810</v>
      </c>
      <c r="C2" s="61"/>
      <c r="D2" s="22">
        <v>769</v>
      </c>
    </row>
    <row r="3" spans="1:7" x14ac:dyDescent="0.25">
      <c r="A3" s="60" t="s">
        <v>158</v>
      </c>
      <c r="B3" s="22">
        <v>911</v>
      </c>
      <c r="C3" s="61"/>
      <c r="D3" s="22">
        <v>468</v>
      </c>
    </row>
    <row r="4" spans="1:7" x14ac:dyDescent="0.25">
      <c r="A4" s="60" t="s">
        <v>157</v>
      </c>
      <c r="B4" s="22" t="s">
        <v>76</v>
      </c>
      <c r="C4" s="61"/>
      <c r="D4" s="22" t="s">
        <v>82</v>
      </c>
      <c r="F4" s="62"/>
      <c r="G4" s="62"/>
    </row>
    <row r="5" spans="1:7" x14ac:dyDescent="0.25">
      <c r="A5" s="60" t="s">
        <v>156</v>
      </c>
      <c r="B5" s="22"/>
      <c r="C5" s="61"/>
      <c r="D5" s="22"/>
      <c r="F5" s="62"/>
      <c r="G5" s="62"/>
    </row>
    <row r="6" spans="1:7" x14ac:dyDescent="0.25">
      <c r="A6" s="61" t="s">
        <v>0</v>
      </c>
      <c r="B6" s="13" t="s">
        <v>70</v>
      </c>
      <c r="C6" s="61" t="s">
        <v>0</v>
      </c>
      <c r="D6" s="13" t="s">
        <v>77</v>
      </c>
      <c r="F6" s="62"/>
      <c r="G6" s="62"/>
    </row>
    <row r="7" spans="1:7" x14ac:dyDescent="0.25">
      <c r="A7" s="61" t="s">
        <v>1</v>
      </c>
      <c r="B7" s="13" t="s">
        <v>71</v>
      </c>
      <c r="C7" s="61" t="s">
        <v>1</v>
      </c>
      <c r="D7" s="13" t="s">
        <v>78</v>
      </c>
      <c r="F7" s="62"/>
      <c r="G7" s="62"/>
    </row>
    <row r="8" spans="1:7" x14ac:dyDescent="0.25">
      <c r="A8" s="61" t="s">
        <v>2</v>
      </c>
      <c r="B8" s="13" t="s">
        <v>72</v>
      </c>
      <c r="C8" s="61" t="s">
        <v>2</v>
      </c>
      <c r="D8" s="13" t="s">
        <v>72</v>
      </c>
      <c r="F8" s="62"/>
      <c r="G8" s="62"/>
    </row>
    <row r="9" spans="1:7" x14ac:dyDescent="0.25">
      <c r="A9" s="61" t="s">
        <v>3</v>
      </c>
      <c r="B9" s="13" t="s">
        <v>73</v>
      </c>
      <c r="C9" s="61" t="s">
        <v>3</v>
      </c>
      <c r="D9" s="13" t="s">
        <v>79</v>
      </c>
      <c r="F9" s="62"/>
      <c r="G9" s="62"/>
    </row>
    <row r="10" spans="1:7" x14ac:dyDescent="0.25">
      <c r="A10" s="61" t="s">
        <v>4</v>
      </c>
      <c r="B10" s="13" t="s">
        <v>74</v>
      </c>
      <c r="C10" s="61" t="s">
        <v>4</v>
      </c>
      <c r="D10" s="13" t="s">
        <v>80</v>
      </c>
    </row>
    <row r="11" spans="1:7" x14ac:dyDescent="0.25">
      <c r="A11" s="61" t="s">
        <v>5</v>
      </c>
      <c r="B11" s="13" t="s">
        <v>75</v>
      </c>
      <c r="C11" s="61" t="s">
        <v>5</v>
      </c>
      <c r="D11" s="13" t="s">
        <v>81</v>
      </c>
    </row>
    <row r="12" spans="1:7" x14ac:dyDescent="0.25">
      <c r="A12" s="61"/>
      <c r="C12" s="61"/>
      <c r="D12" s="22"/>
    </row>
    <row r="13" spans="1:7" x14ac:dyDescent="0.25">
      <c r="A13" s="60" t="s">
        <v>155</v>
      </c>
      <c r="B13" s="63">
        <f>AVERAGE(B14:B19)</f>
        <v>22.966666666666669</v>
      </c>
      <c r="C13" s="64"/>
      <c r="D13" s="22">
        <v>41.73</v>
      </c>
      <c r="E13" s="62"/>
    </row>
    <row r="14" spans="1:7" x14ac:dyDescent="0.25">
      <c r="A14" s="61" t="s">
        <v>0</v>
      </c>
      <c r="B14" s="13">
        <v>4.74</v>
      </c>
      <c r="C14" s="61" t="s">
        <v>0</v>
      </c>
      <c r="D14" s="65">
        <v>42.6</v>
      </c>
      <c r="E14" s="62"/>
    </row>
    <row r="15" spans="1:7" x14ac:dyDescent="0.25">
      <c r="A15" s="61" t="s">
        <v>1</v>
      </c>
      <c r="B15" s="13">
        <v>25.45</v>
      </c>
      <c r="C15" s="61" t="s">
        <v>1</v>
      </c>
      <c r="D15" s="65">
        <v>44.29</v>
      </c>
      <c r="E15" s="62"/>
    </row>
    <row r="16" spans="1:7" x14ac:dyDescent="0.25">
      <c r="A16" s="61" t="s">
        <v>2</v>
      </c>
      <c r="B16" s="13">
        <v>12.98</v>
      </c>
      <c r="C16" s="61" t="s">
        <v>2</v>
      </c>
      <c r="D16" s="65">
        <v>40.1</v>
      </c>
      <c r="E16" s="62"/>
    </row>
    <row r="17" spans="1:19" x14ac:dyDescent="0.25">
      <c r="A17" s="61" t="s">
        <v>3</v>
      </c>
      <c r="B17" s="66">
        <v>28.15</v>
      </c>
      <c r="C17" s="61" t="s">
        <v>3</v>
      </c>
      <c r="D17" s="65">
        <v>32.299999999999997</v>
      </c>
      <c r="E17" s="62"/>
    </row>
    <row r="18" spans="1:19" x14ac:dyDescent="0.25">
      <c r="A18" s="61" t="s">
        <v>4</v>
      </c>
      <c r="B18" s="13">
        <v>35.770000000000003</v>
      </c>
      <c r="C18" s="61" t="s">
        <v>4</v>
      </c>
      <c r="D18" s="65">
        <v>57.73</v>
      </c>
      <c r="E18" s="62"/>
    </row>
    <row r="19" spans="1:19" x14ac:dyDescent="0.25">
      <c r="A19" s="61" t="s">
        <v>5</v>
      </c>
      <c r="B19" s="66">
        <v>30.71</v>
      </c>
      <c r="C19" s="61" t="s">
        <v>5</v>
      </c>
      <c r="D19" s="65">
        <v>33.33</v>
      </c>
    </row>
    <row r="20" spans="1:19" x14ac:dyDescent="0.25">
      <c r="A20" s="60" t="s">
        <v>154</v>
      </c>
      <c r="D20" s="63"/>
      <c r="E20" s="60">
        <v>2020</v>
      </c>
      <c r="F20" s="63" t="s">
        <v>0</v>
      </c>
      <c r="G20" s="63" t="s">
        <v>1</v>
      </c>
      <c r="H20" s="63" t="s">
        <v>2</v>
      </c>
      <c r="I20" s="22" t="s">
        <v>3</v>
      </c>
      <c r="J20" s="22" t="s">
        <v>4</v>
      </c>
      <c r="K20" s="22" t="s">
        <v>5</v>
      </c>
      <c r="M20" s="60">
        <v>2021</v>
      </c>
      <c r="N20" s="63" t="s">
        <v>0</v>
      </c>
      <c r="O20" s="63" t="s">
        <v>1</v>
      </c>
      <c r="P20" s="63" t="s">
        <v>2</v>
      </c>
      <c r="Q20" s="22" t="s">
        <v>3</v>
      </c>
      <c r="R20" s="22" t="s">
        <v>4</v>
      </c>
      <c r="S20" s="22" t="s">
        <v>5</v>
      </c>
    </row>
    <row r="21" spans="1:19" x14ac:dyDescent="0.25">
      <c r="A21" s="67">
        <v>45074</v>
      </c>
      <c r="B21" s="65" t="s">
        <v>171</v>
      </c>
      <c r="C21" s="67">
        <v>45059</v>
      </c>
      <c r="D21" s="65">
        <v>17.647058823529413</v>
      </c>
      <c r="E21" s="67">
        <v>45074</v>
      </c>
      <c r="F21" s="62">
        <v>3.125</v>
      </c>
      <c r="G21" s="62">
        <v>25.904761904761905</v>
      </c>
      <c r="H21" s="62">
        <v>34.166666666666671</v>
      </c>
      <c r="I21" s="62">
        <v>42.708333333333329</v>
      </c>
      <c r="J21" s="62">
        <v>44.166666666666671</v>
      </c>
      <c r="K21" s="62">
        <v>53.260869565217391</v>
      </c>
      <c r="L21" s="62"/>
      <c r="M21" s="68">
        <v>45059</v>
      </c>
      <c r="N21" s="62"/>
      <c r="O21" s="65"/>
      <c r="P21" s="62"/>
      <c r="Q21" s="62"/>
      <c r="R21" s="62">
        <v>35.294117647058826</v>
      </c>
      <c r="S21" s="62">
        <v>0</v>
      </c>
    </row>
    <row r="22" spans="1:19" x14ac:dyDescent="0.25">
      <c r="A22" s="67">
        <v>45092</v>
      </c>
      <c r="B22" s="65" t="s">
        <v>172</v>
      </c>
      <c r="C22" s="67">
        <v>45080</v>
      </c>
      <c r="D22" s="65">
        <v>52.004245429451203</v>
      </c>
      <c r="E22" s="67">
        <v>45092</v>
      </c>
      <c r="F22" s="62">
        <v>10.416666666666668</v>
      </c>
      <c r="G22" s="62">
        <v>22.077922077922075</v>
      </c>
      <c r="H22" s="62">
        <v>11</v>
      </c>
      <c r="I22" s="62">
        <v>7.8125</v>
      </c>
      <c r="J22" s="62">
        <v>31.677018633540371</v>
      </c>
      <c r="K22" s="62">
        <v>42.521367521367523</v>
      </c>
      <c r="M22" s="68">
        <v>45080</v>
      </c>
      <c r="N22" s="62">
        <v>30</v>
      </c>
      <c r="O22" s="65">
        <v>80.487804878048777</v>
      </c>
      <c r="P22" s="62">
        <v>60.784313725490193</v>
      </c>
      <c r="Q22" s="62">
        <v>55.263157894736842</v>
      </c>
      <c r="R22" s="62">
        <v>60</v>
      </c>
      <c r="S22" s="62">
        <v>25.490196078431371</v>
      </c>
    </row>
    <row r="23" spans="1:19" x14ac:dyDescent="0.25">
      <c r="A23" s="67">
        <v>45110</v>
      </c>
      <c r="B23" s="65" t="s">
        <v>173</v>
      </c>
      <c r="C23" s="67">
        <v>45102</v>
      </c>
      <c r="D23" s="65">
        <v>62.413537691027415</v>
      </c>
      <c r="E23" s="67">
        <v>45110</v>
      </c>
      <c r="F23" s="62">
        <v>0</v>
      </c>
      <c r="G23" s="62">
        <v>29.111111111111111</v>
      </c>
      <c r="H23" s="62">
        <v>0</v>
      </c>
      <c r="I23" s="62">
        <v>5</v>
      </c>
      <c r="J23" s="62">
        <v>3.8461538461538463</v>
      </c>
      <c r="K23" s="62">
        <v>16</v>
      </c>
      <c r="M23" s="68">
        <v>45102</v>
      </c>
      <c r="N23" s="62">
        <v>76.59574468085107</v>
      </c>
      <c r="O23" s="65">
        <v>91.666666666666671</v>
      </c>
      <c r="P23" s="62">
        <v>65.909090909090907</v>
      </c>
      <c r="Q23" s="62">
        <v>29.411764705882351</v>
      </c>
      <c r="R23" s="62">
        <v>66</v>
      </c>
      <c r="S23" s="62">
        <v>44.897959183673471</v>
      </c>
    </row>
    <row r="24" spans="1:19" x14ac:dyDescent="0.25">
      <c r="A24" s="67">
        <v>45122</v>
      </c>
      <c r="B24" s="65" t="s">
        <v>174</v>
      </c>
      <c r="C24" s="67">
        <v>45112</v>
      </c>
      <c r="D24" s="65">
        <v>39.247427585796707</v>
      </c>
      <c r="E24" s="67">
        <v>45122</v>
      </c>
      <c r="F24" s="62">
        <v>5.2631578947368425</v>
      </c>
      <c r="G24" s="62">
        <v>18</v>
      </c>
      <c r="H24" s="62">
        <v>0</v>
      </c>
      <c r="I24" s="62">
        <v>46.345811051693403</v>
      </c>
      <c r="J24" s="62">
        <v>5.5555555555555554</v>
      </c>
      <c r="K24" s="62">
        <v>0</v>
      </c>
      <c r="M24" s="68">
        <v>45112</v>
      </c>
      <c r="N24" s="62">
        <v>33.333333333333336</v>
      </c>
      <c r="O24" s="65">
        <v>24</v>
      </c>
      <c r="P24" s="62">
        <v>29.411764705882351</v>
      </c>
      <c r="Q24" s="62">
        <v>36.956521739130437</v>
      </c>
      <c r="R24" s="62">
        <v>65.116279069767444</v>
      </c>
      <c r="S24" s="62">
        <v>46.666666666666664</v>
      </c>
    </row>
    <row r="25" spans="1:19" x14ac:dyDescent="0.25">
      <c r="A25" s="67">
        <v>45137</v>
      </c>
      <c r="B25" s="65" t="s">
        <v>175</v>
      </c>
      <c r="C25" s="67">
        <v>45127</v>
      </c>
      <c r="D25" s="65">
        <v>32.906737357119674</v>
      </c>
      <c r="E25" s="67">
        <v>45137</v>
      </c>
      <c r="F25" s="62">
        <v>4.5454545454545459</v>
      </c>
      <c r="G25" s="62">
        <v>33.214285714285715</v>
      </c>
      <c r="H25" s="62">
        <v>8.3333333333333339</v>
      </c>
      <c r="I25" s="62">
        <v>23.011363636363637</v>
      </c>
      <c r="J25" s="62">
        <v>39.411764705882348</v>
      </c>
      <c r="K25" s="62">
        <v>23.097826086956523</v>
      </c>
      <c r="M25" s="68">
        <v>45127</v>
      </c>
      <c r="N25" s="62">
        <v>28.260869565217391</v>
      </c>
      <c r="O25" s="65">
        <v>21.951219512195124</v>
      </c>
      <c r="P25" s="62">
        <v>10.714285714285714</v>
      </c>
      <c r="Q25" s="62">
        <v>22.222222222222221</v>
      </c>
      <c r="R25" s="62">
        <v>50.877192982456137</v>
      </c>
      <c r="S25" s="62">
        <v>63.414634146341463</v>
      </c>
    </row>
    <row r="26" spans="1:19" x14ac:dyDescent="0.25">
      <c r="A26" s="67">
        <v>45155</v>
      </c>
      <c r="B26" s="65" t="s">
        <v>176</v>
      </c>
      <c r="C26" s="69">
        <v>45140</v>
      </c>
      <c r="D26" s="65">
        <v>34.106929728413107</v>
      </c>
      <c r="E26" s="67">
        <v>45155</v>
      </c>
      <c r="F26" s="62"/>
      <c r="G26" s="18">
        <v>0</v>
      </c>
      <c r="H26" s="62">
        <v>8.3333333333333339</v>
      </c>
      <c r="I26" s="62">
        <v>12.5</v>
      </c>
      <c r="J26" s="62">
        <v>36.666666666666671</v>
      </c>
      <c r="K26" s="62">
        <v>48.181818181818187</v>
      </c>
      <c r="L26" s="62"/>
      <c r="M26" s="70">
        <v>45140</v>
      </c>
      <c r="N26" s="62">
        <v>41.176470588235297</v>
      </c>
      <c r="O26" s="65">
        <v>14.285714285714286</v>
      </c>
      <c r="P26" s="62"/>
      <c r="Q26" s="62">
        <v>21.739130434782609</v>
      </c>
      <c r="R26" s="62">
        <v>73.333333333333329</v>
      </c>
      <c r="S26" s="62">
        <v>20</v>
      </c>
    </row>
    <row r="27" spans="1:19" x14ac:dyDescent="0.25">
      <c r="A27" s="67">
        <v>45171</v>
      </c>
      <c r="B27" s="65" t="s">
        <v>177</v>
      </c>
      <c r="C27" s="71"/>
      <c r="D27" s="63"/>
      <c r="E27" s="67">
        <v>45171</v>
      </c>
      <c r="F27" s="62"/>
      <c r="G27" s="62"/>
      <c r="H27" s="62">
        <v>3.5714285714285716</v>
      </c>
      <c r="I27" s="62">
        <v>47.5</v>
      </c>
      <c r="J27" s="62">
        <v>42.051282051282051</v>
      </c>
      <c r="K27" s="62">
        <v>26.785714285714285</v>
      </c>
    </row>
    <row r="28" spans="1:19" x14ac:dyDescent="0.25">
      <c r="A28" s="67">
        <v>45183</v>
      </c>
      <c r="B28" s="65" t="s">
        <v>178</v>
      </c>
      <c r="C28" s="71"/>
      <c r="D28" s="63"/>
      <c r="E28" s="67">
        <v>45183</v>
      </c>
      <c r="F28" s="62"/>
      <c r="G28" s="65"/>
      <c r="H28" s="62">
        <v>25.816993464052288</v>
      </c>
      <c r="I28" s="62">
        <v>8.8235294117647065</v>
      </c>
      <c r="J28" s="62">
        <v>73.137254901960773</v>
      </c>
      <c r="K28" s="62">
        <v>18.75</v>
      </c>
    </row>
    <row r="29" spans="1:19" x14ac:dyDescent="0.25">
      <c r="A29" s="67">
        <v>45205</v>
      </c>
      <c r="B29" s="65" t="s">
        <v>179</v>
      </c>
      <c r="C29" s="71"/>
      <c r="D29" s="63"/>
      <c r="E29" s="67">
        <v>45205</v>
      </c>
      <c r="F29" s="62"/>
      <c r="G29" s="65"/>
      <c r="H29" s="62"/>
      <c r="I29" s="62">
        <v>36.666666666666671</v>
      </c>
      <c r="J29" s="62">
        <v>35.833333333333329</v>
      </c>
      <c r="K29" s="62">
        <v>50.284090909090907</v>
      </c>
    </row>
    <row r="30" spans="1:19" x14ac:dyDescent="0.25">
      <c r="A30" s="72" t="s">
        <v>153</v>
      </c>
      <c r="D30" s="22"/>
    </row>
    <row r="31" spans="1:19" x14ac:dyDescent="0.25">
      <c r="A31" s="61" t="s">
        <v>0</v>
      </c>
      <c r="B31" s="13" t="s">
        <v>64</v>
      </c>
      <c r="C31" s="61" t="s">
        <v>0</v>
      </c>
      <c r="D31" s="65" t="s">
        <v>58</v>
      </c>
      <c r="E31" s="62"/>
    </row>
    <row r="32" spans="1:19" x14ac:dyDescent="0.25">
      <c r="A32" s="61" t="s">
        <v>1</v>
      </c>
      <c r="B32" s="13" t="s">
        <v>65</v>
      </c>
      <c r="C32" s="61" t="s">
        <v>1</v>
      </c>
      <c r="D32" s="13" t="s">
        <v>59</v>
      </c>
    </row>
    <row r="33" spans="1:12" x14ac:dyDescent="0.25">
      <c r="A33" s="61" t="s">
        <v>2</v>
      </c>
      <c r="B33" s="13" t="s">
        <v>66</v>
      </c>
      <c r="C33" s="61" t="s">
        <v>2</v>
      </c>
      <c r="D33" s="65" t="s">
        <v>60</v>
      </c>
    </row>
    <row r="34" spans="1:12" x14ac:dyDescent="0.25">
      <c r="A34" s="61" t="s">
        <v>3</v>
      </c>
      <c r="B34" s="13" t="s">
        <v>67</v>
      </c>
      <c r="C34" s="61" t="s">
        <v>3</v>
      </c>
      <c r="D34" s="13" t="s">
        <v>61</v>
      </c>
    </row>
    <row r="35" spans="1:12" x14ac:dyDescent="0.25">
      <c r="A35" s="61" t="s">
        <v>4</v>
      </c>
      <c r="B35" s="13" t="s">
        <v>68</v>
      </c>
      <c r="C35" s="61" t="s">
        <v>4</v>
      </c>
      <c r="D35" s="65" t="s">
        <v>62</v>
      </c>
    </row>
    <row r="36" spans="1:12" x14ac:dyDescent="0.25">
      <c r="A36" s="61" t="s">
        <v>5</v>
      </c>
      <c r="B36" s="13" t="s">
        <v>69</v>
      </c>
      <c r="C36" s="61" t="s">
        <v>5</v>
      </c>
      <c r="D36" s="65" t="s">
        <v>63</v>
      </c>
    </row>
    <row r="37" spans="1:12" x14ac:dyDescent="0.25">
      <c r="A37" s="72" t="s">
        <v>152</v>
      </c>
      <c r="B37" s="22"/>
      <c r="C37" s="61"/>
    </row>
    <row r="38" spans="1:12" x14ac:dyDescent="0.25">
      <c r="A38" s="67">
        <v>45074</v>
      </c>
      <c r="B38" s="65" t="s">
        <v>19</v>
      </c>
      <c r="C38" s="67">
        <v>45059</v>
      </c>
      <c r="D38" s="65" t="s">
        <v>52</v>
      </c>
      <c r="E38" s="68"/>
      <c r="F38" s="63"/>
      <c r="G38" s="63"/>
      <c r="H38" s="63"/>
      <c r="I38" s="22"/>
      <c r="J38" s="22"/>
      <c r="K38" s="22"/>
      <c r="L38" s="62"/>
    </row>
    <row r="39" spans="1:12" x14ac:dyDescent="0.25">
      <c r="A39" s="67">
        <v>45092</v>
      </c>
      <c r="B39" s="65" t="s">
        <v>20</v>
      </c>
      <c r="C39" s="67">
        <v>45080</v>
      </c>
      <c r="D39" s="13" t="s">
        <v>53</v>
      </c>
      <c r="E39" s="68"/>
      <c r="F39" s="62"/>
    </row>
    <row r="40" spans="1:12" x14ac:dyDescent="0.25">
      <c r="A40" s="67">
        <v>45110</v>
      </c>
      <c r="B40" s="65" t="s">
        <v>21</v>
      </c>
      <c r="C40" s="67">
        <v>45102</v>
      </c>
      <c r="D40" s="13" t="s">
        <v>54</v>
      </c>
      <c r="E40" s="68"/>
      <c r="F40" s="62"/>
    </row>
    <row r="41" spans="1:12" x14ac:dyDescent="0.25">
      <c r="A41" s="67">
        <v>45122</v>
      </c>
      <c r="B41" s="65" t="s">
        <v>22</v>
      </c>
      <c r="C41" s="67">
        <v>45112</v>
      </c>
      <c r="D41" s="13" t="s">
        <v>55</v>
      </c>
      <c r="E41" s="68"/>
      <c r="F41" s="62"/>
    </row>
    <row r="42" spans="1:12" x14ac:dyDescent="0.25">
      <c r="A42" s="67">
        <v>45137</v>
      </c>
      <c r="B42" s="65" t="s">
        <v>23</v>
      </c>
      <c r="C42" s="67">
        <v>45127</v>
      </c>
      <c r="D42" s="13" t="s">
        <v>56</v>
      </c>
      <c r="E42" s="68"/>
      <c r="F42" s="62"/>
    </row>
    <row r="43" spans="1:12" x14ac:dyDescent="0.25">
      <c r="A43" s="67">
        <v>45155</v>
      </c>
      <c r="B43" s="65" t="s">
        <v>24</v>
      </c>
      <c r="C43" s="69">
        <v>45140</v>
      </c>
      <c r="D43" s="13" t="s">
        <v>57</v>
      </c>
      <c r="E43" s="70"/>
      <c r="F43" s="62"/>
    </row>
    <row r="44" spans="1:12" x14ac:dyDescent="0.25">
      <c r="A44" s="67">
        <v>45171</v>
      </c>
      <c r="B44" s="65" t="s">
        <v>25</v>
      </c>
      <c r="C44" s="71"/>
      <c r="F44" s="62"/>
    </row>
    <row r="45" spans="1:12" x14ac:dyDescent="0.25">
      <c r="A45" s="67">
        <v>45183</v>
      </c>
      <c r="B45" s="65" t="s">
        <v>26</v>
      </c>
      <c r="C45" s="71"/>
      <c r="F45" s="62"/>
    </row>
    <row r="46" spans="1:12" x14ac:dyDescent="0.25">
      <c r="A46" s="67">
        <v>45205</v>
      </c>
      <c r="B46" s="65" t="s">
        <v>27</v>
      </c>
      <c r="C46" s="71"/>
      <c r="F46" s="62"/>
    </row>
    <row r="47" spans="1:12" x14ac:dyDescent="0.25">
      <c r="A47" s="56"/>
      <c r="F47" s="62"/>
    </row>
    <row r="48" spans="1:12" x14ac:dyDescent="0.25">
      <c r="A48" s="72" t="s">
        <v>151</v>
      </c>
      <c r="B48" s="63">
        <f>AVERAGE(B49:B54)</f>
        <v>2.4133333333333336</v>
      </c>
      <c r="C48" s="61">
        <f>STDEV(B49:B54)</f>
        <v>0.68756575443128765</v>
      </c>
      <c r="D48" s="22"/>
      <c r="E48" s="65"/>
      <c r="F48" s="65"/>
      <c r="G48" s="65"/>
      <c r="H48" s="65"/>
      <c r="I48" s="65"/>
      <c r="J48" s="65"/>
    </row>
    <row r="49" spans="1:10" x14ac:dyDescent="0.25">
      <c r="A49" s="61" t="s">
        <v>0</v>
      </c>
      <c r="B49" s="65">
        <v>1.3</v>
      </c>
      <c r="C49" s="61"/>
      <c r="E49" s="62"/>
      <c r="F49" s="62"/>
      <c r="G49" s="62"/>
      <c r="H49" s="62"/>
      <c r="I49" s="62"/>
      <c r="J49" s="62"/>
    </row>
    <row r="50" spans="1:10" x14ac:dyDescent="0.25">
      <c r="A50" s="61" t="s">
        <v>1</v>
      </c>
      <c r="B50" s="65">
        <v>2.34</v>
      </c>
      <c r="C50" s="61"/>
      <c r="F50" s="62"/>
    </row>
    <row r="51" spans="1:10" x14ac:dyDescent="0.25">
      <c r="A51" s="61" t="s">
        <v>2</v>
      </c>
      <c r="B51" s="65">
        <v>3.28</v>
      </c>
      <c r="C51" s="61"/>
      <c r="F51" s="62"/>
    </row>
    <row r="52" spans="1:10" x14ac:dyDescent="0.25">
      <c r="A52" s="61" t="s">
        <v>3</v>
      </c>
      <c r="B52" s="65">
        <v>2.84</v>
      </c>
      <c r="C52" s="61"/>
      <c r="F52" s="62"/>
    </row>
    <row r="53" spans="1:10" x14ac:dyDescent="0.25">
      <c r="A53" s="61" t="s">
        <v>4</v>
      </c>
      <c r="B53" s="65">
        <v>2.06</v>
      </c>
      <c r="C53" s="61"/>
      <c r="F53" s="62"/>
    </row>
    <row r="54" spans="1:10" x14ac:dyDescent="0.25">
      <c r="A54" s="61" t="s">
        <v>5</v>
      </c>
      <c r="B54" s="65">
        <v>2.66</v>
      </c>
      <c r="C54" s="61"/>
      <c r="F54" s="62"/>
    </row>
    <row r="55" spans="1:10" x14ac:dyDescent="0.25">
      <c r="A55" s="72" t="s">
        <v>150</v>
      </c>
      <c r="B55" s="63">
        <f>AVERAGE(B56:B61)</f>
        <v>1.9330191314062282</v>
      </c>
      <c r="C55" s="64"/>
      <c r="D55" s="63">
        <f>AVERAGE(D56:D61)</f>
        <v>1.8550000000000002</v>
      </c>
      <c r="E55" s="62"/>
      <c r="G55" s="62"/>
    </row>
    <row r="56" spans="1:10" x14ac:dyDescent="0.25">
      <c r="A56" s="61" t="s">
        <v>0</v>
      </c>
      <c r="B56" s="65">
        <v>2</v>
      </c>
      <c r="C56" s="61" t="s">
        <v>0</v>
      </c>
      <c r="D56" s="65">
        <v>1.78</v>
      </c>
      <c r="G56" s="62"/>
    </row>
    <row r="57" spans="1:10" x14ac:dyDescent="0.25">
      <c r="A57" s="61" t="s">
        <v>1</v>
      </c>
      <c r="B57" s="65">
        <v>2.0363636363636362</v>
      </c>
      <c r="C57" s="61" t="s">
        <v>1</v>
      </c>
      <c r="D57" s="65">
        <v>1.68</v>
      </c>
      <c r="G57" s="62"/>
    </row>
    <row r="58" spans="1:10" x14ac:dyDescent="0.25">
      <c r="A58" s="61" t="s">
        <v>2</v>
      </c>
      <c r="B58" s="65">
        <v>1.8714285714285714</v>
      </c>
      <c r="C58" s="61" t="s">
        <v>2</v>
      </c>
      <c r="D58" s="65">
        <v>2.02</v>
      </c>
      <c r="G58" s="62"/>
    </row>
    <row r="59" spans="1:10" x14ac:dyDescent="0.25">
      <c r="A59" s="61" t="s">
        <v>3</v>
      </c>
      <c r="B59" s="65">
        <v>2.2000000000000002</v>
      </c>
      <c r="C59" s="61" t="s">
        <v>3</v>
      </c>
      <c r="D59" s="65">
        <v>1.81</v>
      </c>
      <c r="G59" s="62"/>
    </row>
    <row r="60" spans="1:10" x14ac:dyDescent="0.25">
      <c r="A60" s="61" t="s">
        <v>4</v>
      </c>
      <c r="B60" s="65">
        <v>1.767741935483871</v>
      </c>
      <c r="C60" s="61" t="s">
        <v>4</v>
      </c>
      <c r="D60" s="65">
        <v>1.94</v>
      </c>
      <c r="G60" s="62"/>
    </row>
    <row r="61" spans="1:10" x14ac:dyDescent="0.25">
      <c r="A61" s="61" t="s">
        <v>5</v>
      </c>
      <c r="B61" s="65">
        <v>1.7225806451612904</v>
      </c>
      <c r="C61" s="61" t="s">
        <v>5</v>
      </c>
      <c r="D61" s="13">
        <v>1.9</v>
      </c>
    </row>
    <row r="62" spans="1:10" x14ac:dyDescent="0.25">
      <c r="A62" s="61"/>
      <c r="B62" s="65"/>
      <c r="C62" s="61"/>
    </row>
    <row r="63" spans="1:10" x14ac:dyDescent="0.25">
      <c r="A63" s="72" t="s">
        <v>149</v>
      </c>
      <c r="B63" s="65"/>
      <c r="C63" s="61"/>
    </row>
    <row r="64" spans="1:10" x14ac:dyDescent="0.25">
      <c r="A64" s="61" t="s">
        <v>0</v>
      </c>
      <c r="B64" s="65"/>
      <c r="C64" s="61" t="s">
        <v>0</v>
      </c>
      <c r="D64" s="65">
        <v>31.838565022421523</v>
      </c>
    </row>
    <row r="65" spans="1:5" x14ac:dyDescent="0.25">
      <c r="A65" s="61" t="s">
        <v>1</v>
      </c>
      <c r="B65" s="65"/>
      <c r="C65" s="61" t="s">
        <v>1</v>
      </c>
      <c r="D65" s="65">
        <v>43.333333333333336</v>
      </c>
    </row>
    <row r="66" spans="1:5" x14ac:dyDescent="0.25">
      <c r="A66" s="61" t="s">
        <v>2</v>
      </c>
      <c r="B66" s="65"/>
      <c r="C66" s="61" t="s">
        <v>2</v>
      </c>
      <c r="D66" s="65">
        <v>32.178217821782177</v>
      </c>
    </row>
    <row r="67" spans="1:5" x14ac:dyDescent="0.25">
      <c r="A67" s="61" t="s">
        <v>3</v>
      </c>
      <c r="B67" s="65"/>
      <c r="C67" s="61" t="s">
        <v>3</v>
      </c>
      <c r="D67" s="65">
        <v>36.283185840707965</v>
      </c>
    </row>
    <row r="68" spans="1:5" x14ac:dyDescent="0.25">
      <c r="A68" s="61" t="s">
        <v>4</v>
      </c>
      <c r="B68" s="65"/>
      <c r="C68" s="61" t="s">
        <v>4</v>
      </c>
      <c r="D68" s="65">
        <v>19.243986254295532</v>
      </c>
    </row>
    <row r="69" spans="1:5" x14ac:dyDescent="0.25">
      <c r="A69" s="61" t="s">
        <v>5</v>
      </c>
      <c r="B69" s="65"/>
      <c r="C69" s="61" t="s">
        <v>5</v>
      </c>
      <c r="D69" s="65">
        <v>25.641025641025642</v>
      </c>
    </row>
    <row r="70" spans="1:5" x14ac:dyDescent="0.25">
      <c r="A70" s="61"/>
      <c r="B70" s="65"/>
      <c r="C70" s="61"/>
      <c r="D70" s="65"/>
    </row>
    <row r="71" spans="1:5" x14ac:dyDescent="0.25">
      <c r="A71" s="61"/>
      <c r="B71" s="65"/>
      <c r="C71" s="61"/>
    </row>
    <row r="73" spans="1:5" x14ac:dyDescent="0.25">
      <c r="A73" s="72" t="s">
        <v>148</v>
      </c>
      <c r="B73" s="63">
        <f>AVERAGE(B74:B79)</f>
        <v>2.0450982304995149</v>
      </c>
      <c r="C73" s="64"/>
      <c r="D73" s="22">
        <f>AVERAGE(D74:D79)</f>
        <v>1.86</v>
      </c>
      <c r="E73" s="62"/>
    </row>
    <row r="74" spans="1:5" x14ac:dyDescent="0.25">
      <c r="A74" s="61" t="s">
        <v>0</v>
      </c>
      <c r="B74" s="65">
        <v>2.2413793103448274</v>
      </c>
      <c r="C74" s="61" t="s">
        <v>0</v>
      </c>
      <c r="D74" s="13">
        <v>1.84</v>
      </c>
      <c r="E74" s="62"/>
    </row>
    <row r="75" spans="1:5" x14ac:dyDescent="0.25">
      <c r="A75" s="61" t="s">
        <v>1</v>
      </c>
      <c r="B75" s="65">
        <v>2.0394736842105261</v>
      </c>
      <c r="C75" s="61" t="s">
        <v>1</v>
      </c>
      <c r="D75" s="13">
        <v>1.71</v>
      </c>
      <c r="E75" s="62"/>
    </row>
    <row r="76" spans="1:5" x14ac:dyDescent="0.25">
      <c r="A76" s="61" t="s">
        <v>2</v>
      </c>
      <c r="B76" s="65">
        <v>1.9761904761904763</v>
      </c>
      <c r="C76" s="61" t="s">
        <v>2</v>
      </c>
      <c r="D76" s="65">
        <v>2</v>
      </c>
      <c r="E76" s="62"/>
    </row>
    <row r="77" spans="1:5" x14ac:dyDescent="0.25">
      <c r="A77" s="61" t="s">
        <v>3</v>
      </c>
      <c r="B77" s="65">
        <v>2.2577319587628866</v>
      </c>
      <c r="C77" s="61" t="s">
        <v>3</v>
      </c>
      <c r="D77" s="13">
        <v>1.76</v>
      </c>
      <c r="E77" s="62"/>
    </row>
    <row r="78" spans="1:5" x14ac:dyDescent="0.25">
      <c r="A78" s="61" t="s">
        <v>4</v>
      </c>
      <c r="B78" s="65">
        <v>1.7558139534883721</v>
      </c>
      <c r="C78" s="61" t="s">
        <v>4</v>
      </c>
      <c r="D78" s="13">
        <v>1.98</v>
      </c>
      <c r="E78" s="62"/>
    </row>
    <row r="79" spans="1:5" x14ac:dyDescent="0.25">
      <c r="A79" s="61" t="s">
        <v>5</v>
      </c>
      <c r="B79" s="65">
        <v>2</v>
      </c>
      <c r="C79" s="61" t="s">
        <v>5</v>
      </c>
      <c r="D79" s="13">
        <v>1.87</v>
      </c>
    </row>
    <row r="80" spans="1:5" x14ac:dyDescent="0.25">
      <c r="A80" s="72" t="s">
        <v>147</v>
      </c>
      <c r="B80" s="63">
        <f>AVERAGE(B81:B86)</f>
        <v>1.777055829372842</v>
      </c>
      <c r="C80" s="64"/>
      <c r="D80" s="63">
        <f>AVERAGE(D81:D86)</f>
        <v>1.8483333333333334</v>
      </c>
    </row>
    <row r="81" spans="1:16" x14ac:dyDescent="0.25">
      <c r="A81" s="61" t="s">
        <v>0</v>
      </c>
      <c r="B81" s="65">
        <v>1.6216216216216217</v>
      </c>
      <c r="C81" s="61" t="s">
        <v>0</v>
      </c>
      <c r="D81" s="13">
        <v>1.71</v>
      </c>
    </row>
    <row r="82" spans="1:16" x14ac:dyDescent="0.25">
      <c r="A82" s="61" t="s">
        <v>1</v>
      </c>
      <c r="B82" s="65">
        <v>2.0294117647058822</v>
      </c>
      <c r="C82" s="61" t="s">
        <v>1</v>
      </c>
      <c r="D82" s="13">
        <v>1.65</v>
      </c>
    </row>
    <row r="83" spans="1:16" x14ac:dyDescent="0.25">
      <c r="A83" s="61" t="s">
        <v>2</v>
      </c>
      <c r="B83" s="65">
        <v>1.7142857142857142</v>
      </c>
      <c r="C83" s="61" t="s">
        <v>2</v>
      </c>
      <c r="D83" s="13">
        <v>2.0499999999999998</v>
      </c>
    </row>
    <row r="84" spans="1:16" x14ac:dyDescent="0.25">
      <c r="A84" s="61" t="s">
        <v>3</v>
      </c>
      <c r="B84" s="65">
        <v>2.103448275862069</v>
      </c>
      <c r="C84" s="61" t="s">
        <v>3</v>
      </c>
      <c r="D84" s="13">
        <v>1.85</v>
      </c>
    </row>
    <row r="85" spans="1:16" x14ac:dyDescent="0.25">
      <c r="A85" s="61" t="s">
        <v>4</v>
      </c>
      <c r="B85" s="65">
        <v>1.7826086956521738</v>
      </c>
      <c r="C85" s="61" t="s">
        <v>4</v>
      </c>
      <c r="D85" s="13">
        <v>1.91</v>
      </c>
    </row>
    <row r="86" spans="1:16" x14ac:dyDescent="0.25">
      <c r="A86" s="61" t="s">
        <v>5</v>
      </c>
      <c r="B86" s="65">
        <v>1.4109589041095891</v>
      </c>
      <c r="C86" s="61" t="s">
        <v>5</v>
      </c>
      <c r="D86" s="13">
        <v>1.92</v>
      </c>
    </row>
    <row r="87" spans="1:16" x14ac:dyDescent="0.25">
      <c r="A87" s="61"/>
      <c r="B87" s="65"/>
      <c r="C87" s="61"/>
    </row>
    <row r="88" spans="1:16" x14ac:dyDescent="0.25">
      <c r="A88" s="72" t="s">
        <v>146</v>
      </c>
      <c r="B88" s="22">
        <v>483</v>
      </c>
      <c r="C88" s="61"/>
      <c r="D88" s="22">
        <v>370</v>
      </c>
    </row>
    <row r="89" spans="1:16" x14ac:dyDescent="0.25">
      <c r="A89" s="72" t="s">
        <v>145</v>
      </c>
      <c r="B89" s="22">
        <v>327</v>
      </c>
      <c r="C89" s="61"/>
      <c r="D89" s="22">
        <v>399</v>
      </c>
    </row>
    <row r="90" spans="1:16" x14ac:dyDescent="0.25">
      <c r="B90" s="22"/>
      <c r="C90" s="61"/>
      <c r="D90" s="22"/>
    </row>
    <row r="91" spans="1:16" x14ac:dyDescent="0.25">
      <c r="A91" s="72" t="s">
        <v>144</v>
      </c>
      <c r="B91" s="73">
        <f>AVERAGE(B92:B97)</f>
        <v>0.46833333333333332</v>
      </c>
      <c r="C91" s="74"/>
      <c r="D91" s="22">
        <v>0.42</v>
      </c>
    </row>
    <row r="92" spans="1:16" x14ac:dyDescent="0.25">
      <c r="A92" s="61" t="s">
        <v>0</v>
      </c>
      <c r="B92" s="13">
        <v>0.44</v>
      </c>
      <c r="C92" s="61" t="s">
        <v>0</v>
      </c>
      <c r="D92" s="13">
        <v>0.36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</row>
    <row r="93" spans="1:16" x14ac:dyDescent="0.25">
      <c r="A93" s="61" t="s">
        <v>1</v>
      </c>
      <c r="B93" s="13">
        <v>0.49</v>
      </c>
      <c r="C93" s="61" t="s">
        <v>1</v>
      </c>
      <c r="D93" s="13">
        <v>0.32</v>
      </c>
      <c r="F93" s="62"/>
    </row>
    <row r="94" spans="1:16" x14ac:dyDescent="0.25">
      <c r="A94" s="61" t="s">
        <v>2</v>
      </c>
      <c r="B94" s="13">
        <v>0.42</v>
      </c>
      <c r="C94" s="61" t="s">
        <v>2</v>
      </c>
      <c r="D94" s="13">
        <v>0.45</v>
      </c>
      <c r="F94" s="62"/>
    </row>
    <row r="95" spans="1:16" x14ac:dyDescent="0.25">
      <c r="A95" s="61" t="s">
        <v>3</v>
      </c>
      <c r="B95" s="13">
        <v>0.57999999999999996</v>
      </c>
      <c r="C95" s="61" t="s">
        <v>3</v>
      </c>
      <c r="D95" s="13">
        <v>0.46</v>
      </c>
      <c r="F95" s="62"/>
    </row>
    <row r="96" spans="1:16" x14ac:dyDescent="0.25">
      <c r="A96" s="61" t="s">
        <v>4</v>
      </c>
      <c r="B96" s="13">
        <v>0.49</v>
      </c>
      <c r="C96" s="61" t="s">
        <v>4</v>
      </c>
      <c r="D96" s="13">
        <v>0.52</v>
      </c>
      <c r="F96" s="62"/>
    </row>
    <row r="97" spans="1:6" x14ac:dyDescent="0.25">
      <c r="A97" s="61" t="s">
        <v>5</v>
      </c>
      <c r="B97" s="13">
        <v>0.39</v>
      </c>
      <c r="C97" s="61" t="s">
        <v>5</v>
      </c>
      <c r="D97" s="13">
        <v>0.39</v>
      </c>
      <c r="F97" s="62"/>
    </row>
    <row r="98" spans="1:6" x14ac:dyDescent="0.25">
      <c r="A98" s="72"/>
      <c r="F98" s="62"/>
    </row>
    <row r="99" spans="1:6" x14ac:dyDescent="0.25">
      <c r="A99" s="72" t="s">
        <v>143</v>
      </c>
      <c r="B99" s="63">
        <f>AVERAGE(B100:B105)</f>
        <v>0.54315636119348321</v>
      </c>
      <c r="C99" s="64"/>
      <c r="D99" s="63">
        <f>AVERAGE(D100:D105)</f>
        <v>0.45240794267460932</v>
      </c>
      <c r="F99" s="62"/>
    </row>
    <row r="100" spans="1:6" x14ac:dyDescent="0.25">
      <c r="A100" s="61" t="s">
        <v>0</v>
      </c>
      <c r="B100" s="65">
        <v>0.51517367456674834</v>
      </c>
      <c r="C100" s="61" t="s">
        <v>0</v>
      </c>
      <c r="D100" s="65">
        <v>0.36629871794871799</v>
      </c>
      <c r="F100" s="62"/>
    </row>
    <row r="101" spans="1:6" x14ac:dyDescent="0.25">
      <c r="A101" s="61" t="s">
        <v>1</v>
      </c>
      <c r="B101" s="65">
        <v>0.51566401535101314</v>
      </c>
      <c r="C101" s="61" t="s">
        <v>1</v>
      </c>
      <c r="D101" s="65">
        <v>0.35820512820512823</v>
      </c>
      <c r="F101" s="62"/>
    </row>
    <row r="102" spans="1:6" x14ac:dyDescent="0.25">
      <c r="A102" s="61" t="s">
        <v>2</v>
      </c>
      <c r="B102" s="65">
        <v>0.48904358954571714</v>
      </c>
      <c r="C102" s="61" t="s">
        <v>2</v>
      </c>
      <c r="D102" s="65">
        <v>0.47376136363636367</v>
      </c>
      <c r="F102" s="62"/>
    </row>
    <row r="103" spans="1:6" x14ac:dyDescent="0.25">
      <c r="A103" s="61" t="s">
        <v>3</v>
      </c>
      <c r="B103" s="65">
        <v>0.66931574296995588</v>
      </c>
      <c r="C103" s="61" t="s">
        <v>3</v>
      </c>
      <c r="D103" s="65">
        <v>0.50003083028083029</v>
      </c>
      <c r="F103" s="62"/>
    </row>
    <row r="104" spans="1:6" x14ac:dyDescent="0.25">
      <c r="A104" s="61" t="s">
        <v>4</v>
      </c>
      <c r="B104" s="65">
        <v>0.57189891805049242</v>
      </c>
      <c r="C104" s="61" t="s">
        <v>4</v>
      </c>
      <c r="D104" s="65">
        <v>0.62385798368298362</v>
      </c>
      <c r="F104" s="62"/>
    </row>
    <row r="105" spans="1:6" x14ac:dyDescent="0.25">
      <c r="A105" s="61" t="s">
        <v>5</v>
      </c>
      <c r="B105" s="65">
        <v>0.49784222667697198</v>
      </c>
      <c r="C105" s="61" t="s">
        <v>5</v>
      </c>
      <c r="D105" s="65">
        <v>0.39229363229363229</v>
      </c>
      <c r="F105" s="62"/>
    </row>
    <row r="106" spans="1:6" x14ac:dyDescent="0.25">
      <c r="A106" s="72" t="s">
        <v>142</v>
      </c>
      <c r="B106" s="63">
        <f>AVERAGE(B107:B112)</f>
        <v>0.35079780464522653</v>
      </c>
      <c r="C106" s="64"/>
      <c r="D106" s="63">
        <f>AVERAGE(D107:D112)</f>
        <v>0.3978751188898248</v>
      </c>
      <c r="F106" s="62"/>
    </row>
    <row r="107" spans="1:6" x14ac:dyDescent="0.25">
      <c r="A107" s="61" t="s">
        <v>0</v>
      </c>
      <c r="B107" s="65">
        <v>0.33407377664650262</v>
      </c>
      <c r="C107" s="61" t="s">
        <v>0</v>
      </c>
      <c r="D107" s="65">
        <v>0.36080000000000001</v>
      </c>
      <c r="F107" s="62"/>
    </row>
    <row r="108" spans="1:6" x14ac:dyDescent="0.25">
      <c r="A108" s="61" t="s">
        <v>1</v>
      </c>
      <c r="B108" s="65">
        <v>0.43581928152509369</v>
      </c>
      <c r="C108" s="61" t="s">
        <v>1</v>
      </c>
      <c r="D108" s="65">
        <v>0.2802</v>
      </c>
      <c r="F108" s="62"/>
    </row>
    <row r="109" spans="1:6" x14ac:dyDescent="0.25">
      <c r="A109" s="61" t="s">
        <v>2</v>
      </c>
      <c r="B109" s="65">
        <v>0.31003728655602886</v>
      </c>
      <c r="C109" s="61" t="s">
        <v>2</v>
      </c>
      <c r="D109" s="65">
        <v>0.49892925824175821</v>
      </c>
      <c r="F109" s="62"/>
    </row>
    <row r="110" spans="1:6" x14ac:dyDescent="0.25">
      <c r="A110" s="61" t="s">
        <v>3</v>
      </c>
      <c r="B110" s="65">
        <v>0.37764127252228769</v>
      </c>
      <c r="C110" s="61" t="s">
        <v>3</v>
      </c>
      <c r="D110" s="65">
        <v>0.43396880570409985</v>
      </c>
      <c r="F110" s="62"/>
    </row>
    <row r="111" spans="1:6" x14ac:dyDescent="0.25">
      <c r="A111" s="61" t="s">
        <v>4</v>
      </c>
      <c r="B111" s="65">
        <v>0.37705748604051165</v>
      </c>
      <c r="C111" s="61" t="s">
        <v>4</v>
      </c>
      <c r="D111" s="65">
        <v>0.4447068160597572</v>
      </c>
      <c r="F111" s="62"/>
    </row>
    <row r="112" spans="1:6" x14ac:dyDescent="0.25">
      <c r="A112" s="61" t="s">
        <v>5</v>
      </c>
      <c r="B112" s="65">
        <v>0.27015772458093468</v>
      </c>
      <c r="C112" s="61" t="s">
        <v>5</v>
      </c>
      <c r="D112" s="65">
        <v>0.36864583333333334</v>
      </c>
      <c r="F112" s="62"/>
    </row>
    <row r="113" spans="1:6" x14ac:dyDescent="0.25">
      <c r="A113" s="56"/>
      <c r="F113" s="62"/>
    </row>
    <row r="115" spans="1:6" x14ac:dyDescent="0.25">
      <c r="A115" s="55"/>
    </row>
    <row r="116" spans="1:6" ht="23.25" x14ac:dyDescent="0.35">
      <c r="A116" s="75" t="s">
        <v>138</v>
      </c>
    </row>
    <row r="117" spans="1:6" x14ac:dyDescent="0.25">
      <c r="A117" s="72" t="s">
        <v>139</v>
      </c>
      <c r="B117" s="13">
        <v>1</v>
      </c>
    </row>
    <row r="118" spans="1:6" x14ac:dyDescent="0.25">
      <c r="A118" s="72" t="s">
        <v>140</v>
      </c>
    </row>
    <row r="119" spans="1:6" x14ac:dyDescent="0.25">
      <c r="A119" s="61" t="s">
        <v>141</v>
      </c>
      <c r="B119" s="22">
        <v>9</v>
      </c>
      <c r="C119" s="61"/>
      <c r="D119" s="22">
        <v>134</v>
      </c>
    </row>
    <row r="120" spans="1:6" x14ac:dyDescent="0.25">
      <c r="B120" s="13" t="s">
        <v>161</v>
      </c>
      <c r="D120" s="13" t="s">
        <v>162</v>
      </c>
    </row>
    <row r="121" spans="1:6" x14ac:dyDescent="0.25">
      <c r="A121" s="55" t="s">
        <v>7</v>
      </c>
      <c r="B121" s="13">
        <v>1</v>
      </c>
      <c r="C121" s="55" t="s">
        <v>7</v>
      </c>
      <c r="D121" s="13">
        <v>54</v>
      </c>
    </row>
    <row r="122" spans="1:6" x14ac:dyDescent="0.25">
      <c r="A122" s="55" t="s">
        <v>6</v>
      </c>
      <c r="B122" s="13">
        <v>8</v>
      </c>
      <c r="C122" s="55" t="s">
        <v>6</v>
      </c>
      <c r="D122" s="13">
        <v>45</v>
      </c>
    </row>
    <row r="123" spans="1:6" x14ac:dyDescent="0.25">
      <c r="A123" s="55"/>
      <c r="C123" s="55" t="s">
        <v>8</v>
      </c>
      <c r="D123" s="13">
        <v>29</v>
      </c>
    </row>
    <row r="124" spans="1:6" x14ac:dyDescent="0.25">
      <c r="A124" s="55"/>
      <c r="C124" s="55" t="s">
        <v>9</v>
      </c>
      <c r="D124" s="13">
        <v>2</v>
      </c>
    </row>
    <row r="125" spans="1:6" x14ac:dyDescent="0.25">
      <c r="A125" s="55"/>
      <c r="C125" s="55" t="s">
        <v>10</v>
      </c>
      <c r="D125" s="13">
        <v>1</v>
      </c>
    </row>
    <row r="126" spans="1:6" x14ac:dyDescent="0.25">
      <c r="A126" s="55"/>
      <c r="C126" s="55" t="s">
        <v>11</v>
      </c>
      <c r="D126" s="13">
        <v>2</v>
      </c>
    </row>
    <row r="127" spans="1:6" x14ac:dyDescent="0.25">
      <c r="A127" s="55"/>
      <c r="C127" s="55" t="s">
        <v>17</v>
      </c>
      <c r="D127" s="13">
        <v>1</v>
      </c>
    </row>
    <row r="128" spans="1:6" x14ac:dyDescent="0.25">
      <c r="A128" s="55"/>
      <c r="C128" s="55"/>
    </row>
    <row r="129" spans="1:4" x14ac:dyDescent="0.25">
      <c r="C129" s="55"/>
      <c r="D129" s="13" t="s">
        <v>159</v>
      </c>
    </row>
    <row r="130" spans="1:4" x14ac:dyDescent="0.25">
      <c r="A130" s="60" t="s">
        <v>129</v>
      </c>
      <c r="B130" s="13" t="s">
        <v>160</v>
      </c>
      <c r="C130" s="55"/>
      <c r="D130" s="13" t="s">
        <v>163</v>
      </c>
    </row>
    <row r="131" spans="1:4" x14ac:dyDescent="0.25">
      <c r="A131" s="60"/>
      <c r="B131" s="13" t="s">
        <v>164</v>
      </c>
      <c r="D131" s="22" t="s">
        <v>165</v>
      </c>
    </row>
    <row r="132" spans="1:4" x14ac:dyDescent="0.25">
      <c r="B132" s="13" t="s">
        <v>166</v>
      </c>
      <c r="C132" s="82" t="s">
        <v>7</v>
      </c>
      <c r="D132" s="13">
        <v>61</v>
      </c>
    </row>
    <row r="133" spans="1:4" x14ac:dyDescent="0.25">
      <c r="C133" s="82" t="s">
        <v>8</v>
      </c>
      <c r="D133" s="13">
        <v>26</v>
      </c>
    </row>
    <row r="134" spans="1:4" x14ac:dyDescent="0.25">
      <c r="B134" s="18"/>
      <c r="C134" s="82" t="s">
        <v>18</v>
      </c>
      <c r="D134" s="13">
        <v>13</v>
      </c>
    </row>
    <row r="135" spans="1:4" x14ac:dyDescent="0.25">
      <c r="B135" s="18"/>
      <c r="C135" s="82" t="s">
        <v>6</v>
      </c>
      <c r="D135" s="13">
        <v>7</v>
      </c>
    </row>
    <row r="136" spans="1:4" x14ac:dyDescent="0.25">
      <c r="B136" s="18"/>
      <c r="C136" s="82" t="s">
        <v>28</v>
      </c>
      <c r="D136" s="13">
        <v>3</v>
      </c>
    </row>
    <row r="137" spans="1:4" x14ac:dyDescent="0.25">
      <c r="B137" s="18"/>
      <c r="C137" s="82" t="s">
        <v>12</v>
      </c>
      <c r="D137" s="13">
        <v>3</v>
      </c>
    </row>
    <row r="138" spans="1:4" x14ac:dyDescent="0.25">
      <c r="B138" s="18"/>
      <c r="C138" s="82" t="s">
        <v>15</v>
      </c>
      <c r="D138" s="13">
        <v>1</v>
      </c>
    </row>
    <row r="139" spans="1:4" x14ac:dyDescent="0.25">
      <c r="B139" s="18"/>
      <c r="C139" s="82" t="s">
        <v>16</v>
      </c>
      <c r="D139" s="13">
        <v>1</v>
      </c>
    </row>
    <row r="140" spans="1:4" x14ac:dyDescent="0.25">
      <c r="B140" s="18"/>
      <c r="C140" s="82" t="s">
        <v>11</v>
      </c>
      <c r="D140" s="13">
        <v>4</v>
      </c>
    </row>
    <row r="141" spans="1:4" x14ac:dyDescent="0.25">
      <c r="B141" s="18"/>
      <c r="C141" s="83" t="s">
        <v>133</v>
      </c>
      <c r="D141" s="13">
        <v>180</v>
      </c>
    </row>
    <row r="142" spans="1:4" x14ac:dyDescent="0.25">
      <c r="B142" s="18"/>
      <c r="C142" s="83" t="s">
        <v>169</v>
      </c>
      <c r="D142" s="13">
        <v>44</v>
      </c>
    </row>
    <row r="143" spans="1:4" x14ac:dyDescent="0.25">
      <c r="A143" s="55"/>
      <c r="B143" s="18"/>
      <c r="C143" s="83" t="s">
        <v>168</v>
      </c>
      <c r="D143" s="13">
        <v>248</v>
      </c>
    </row>
    <row r="144" spans="1:4" x14ac:dyDescent="0.25">
      <c r="A144" s="55"/>
      <c r="B144" s="18"/>
      <c r="C144" s="83" t="s">
        <v>170</v>
      </c>
      <c r="D144" s="13">
        <v>102</v>
      </c>
    </row>
    <row r="145" spans="1:5" x14ac:dyDescent="0.25">
      <c r="A145" s="55"/>
      <c r="B145" s="18"/>
      <c r="D145" s="22">
        <v>3523</v>
      </c>
    </row>
    <row r="146" spans="1:5" x14ac:dyDescent="0.25">
      <c r="A146" s="55"/>
      <c r="B146" s="18"/>
      <c r="D146" s="22" t="s">
        <v>167</v>
      </c>
    </row>
    <row r="147" spans="1:5" x14ac:dyDescent="0.25">
      <c r="A147" s="60" t="s">
        <v>137</v>
      </c>
      <c r="B147" s="18"/>
    </row>
    <row r="148" spans="1:5" x14ac:dyDescent="0.25">
      <c r="A148" s="60"/>
      <c r="B148" s="18"/>
      <c r="C148" s="56" t="s">
        <v>0</v>
      </c>
      <c r="D148" s="13">
        <v>44</v>
      </c>
      <c r="E148" s="76" t="s">
        <v>31</v>
      </c>
    </row>
    <row r="149" spans="1:5" x14ac:dyDescent="0.25">
      <c r="A149" s="55"/>
      <c r="B149" s="18"/>
      <c r="C149" s="56" t="s">
        <v>1</v>
      </c>
      <c r="D149" s="13">
        <v>30</v>
      </c>
      <c r="E149" s="76" t="s">
        <v>32</v>
      </c>
    </row>
    <row r="150" spans="1:5" x14ac:dyDescent="0.25">
      <c r="A150" s="56"/>
      <c r="C150" s="56" t="s">
        <v>2</v>
      </c>
      <c r="D150" s="13">
        <v>58</v>
      </c>
      <c r="E150" s="76" t="s">
        <v>33</v>
      </c>
    </row>
    <row r="151" spans="1:5" x14ac:dyDescent="0.25">
      <c r="A151" s="56"/>
      <c r="C151" s="56" t="s">
        <v>3</v>
      </c>
      <c r="D151" s="13">
        <v>6</v>
      </c>
      <c r="E151" s="76" t="s">
        <v>34</v>
      </c>
    </row>
    <row r="152" spans="1:5" x14ac:dyDescent="0.25">
      <c r="A152" s="56"/>
      <c r="C152" s="56" t="s">
        <v>4</v>
      </c>
      <c r="D152" s="13">
        <v>9</v>
      </c>
      <c r="E152" s="76" t="s">
        <v>35</v>
      </c>
    </row>
    <row r="153" spans="1:5" x14ac:dyDescent="0.25">
      <c r="A153" s="56"/>
      <c r="C153" s="56" t="s">
        <v>5</v>
      </c>
      <c r="D153" s="13">
        <v>12</v>
      </c>
      <c r="E153" s="76" t="s">
        <v>36</v>
      </c>
    </row>
    <row r="154" spans="1:5" x14ac:dyDescent="0.25">
      <c r="A154" s="56"/>
      <c r="E154" s="76" t="s">
        <v>37</v>
      </c>
    </row>
    <row r="155" spans="1:5" x14ac:dyDescent="0.25">
      <c r="A155" s="56"/>
      <c r="C155" s="55" t="s">
        <v>96</v>
      </c>
      <c r="D155" s="13">
        <v>4</v>
      </c>
      <c r="E155" s="76" t="s">
        <v>38</v>
      </c>
    </row>
    <row r="156" spans="1:5" x14ac:dyDescent="0.25">
      <c r="C156" s="55" t="s">
        <v>29</v>
      </c>
      <c r="D156" s="13">
        <v>1</v>
      </c>
    </row>
    <row r="157" spans="1:5" x14ac:dyDescent="0.25">
      <c r="C157" s="55" t="s">
        <v>30</v>
      </c>
      <c r="D157" s="13">
        <v>1</v>
      </c>
    </row>
    <row r="158" spans="1:5" x14ac:dyDescent="0.25">
      <c r="C158" s="55" t="s">
        <v>39</v>
      </c>
      <c r="D158" s="13">
        <v>3</v>
      </c>
    </row>
    <row r="159" spans="1:5" x14ac:dyDescent="0.25">
      <c r="C159" s="55" t="s">
        <v>40</v>
      </c>
      <c r="D159" s="13">
        <v>2</v>
      </c>
    </row>
    <row r="160" spans="1:5" x14ac:dyDescent="0.25">
      <c r="C160" s="55" t="s">
        <v>41</v>
      </c>
      <c r="D160" s="13">
        <v>19</v>
      </c>
    </row>
    <row r="161" spans="3:4" x14ac:dyDescent="0.25">
      <c r="C161" s="55" t="s">
        <v>42</v>
      </c>
      <c r="D161" s="13">
        <v>17</v>
      </c>
    </row>
    <row r="162" spans="3:4" x14ac:dyDescent="0.25">
      <c r="C162" s="55" t="s">
        <v>43</v>
      </c>
      <c r="D162" s="13">
        <v>5</v>
      </c>
    </row>
    <row r="163" spans="3:4" x14ac:dyDescent="0.25">
      <c r="C163" s="55" t="s">
        <v>44</v>
      </c>
      <c r="D163" s="13">
        <v>7</v>
      </c>
    </row>
    <row r="164" spans="3:4" x14ac:dyDescent="0.25">
      <c r="C164" s="55" t="s">
        <v>8</v>
      </c>
      <c r="D164" s="13">
        <v>16</v>
      </c>
    </row>
    <row r="165" spans="3:4" x14ac:dyDescent="0.25">
      <c r="C165" s="55" t="s">
        <v>95</v>
      </c>
      <c r="D165" s="13">
        <v>3</v>
      </c>
    </row>
    <row r="166" spans="3:4" x14ac:dyDescent="0.25">
      <c r="C166" s="55" t="s">
        <v>45</v>
      </c>
      <c r="D166" s="13">
        <v>1</v>
      </c>
    </row>
    <row r="167" spans="3:4" x14ac:dyDescent="0.25">
      <c r="C167" s="55" t="s">
        <v>46</v>
      </c>
      <c r="D167" s="13">
        <v>2</v>
      </c>
    </row>
    <row r="168" spans="3:4" x14ac:dyDescent="0.25">
      <c r="C168" s="55" t="s">
        <v>47</v>
      </c>
      <c r="D168" s="13">
        <v>1</v>
      </c>
    </row>
    <row r="169" spans="3:4" x14ac:dyDescent="0.25">
      <c r="C169" s="55" t="s">
        <v>48</v>
      </c>
      <c r="D169" s="13">
        <v>1</v>
      </c>
    </row>
    <row r="170" spans="3:4" x14ac:dyDescent="0.25">
      <c r="C170" s="55" t="s">
        <v>11</v>
      </c>
      <c r="D170" s="13">
        <v>3</v>
      </c>
    </row>
    <row r="171" spans="3:4" x14ac:dyDescent="0.25">
      <c r="C171" s="55" t="s">
        <v>49</v>
      </c>
      <c r="D171" s="13">
        <v>29</v>
      </c>
    </row>
    <row r="172" spans="3:4" x14ac:dyDescent="0.25">
      <c r="C172" s="55" t="s">
        <v>14</v>
      </c>
      <c r="D172" s="13">
        <v>8</v>
      </c>
    </row>
    <row r="173" spans="3:4" x14ac:dyDescent="0.25">
      <c r="C173" s="55" t="s">
        <v>13</v>
      </c>
      <c r="D173" s="13">
        <v>33</v>
      </c>
    </row>
    <row r="174" spans="3:4" x14ac:dyDescent="0.25">
      <c r="C174" s="55" t="s">
        <v>50</v>
      </c>
      <c r="D174" s="13">
        <v>2</v>
      </c>
    </row>
    <row r="175" spans="3:4" x14ac:dyDescent="0.25">
      <c r="C175" s="55" t="s">
        <v>51</v>
      </c>
      <c r="D175" s="13">
        <v>1</v>
      </c>
    </row>
  </sheetData>
  <pageMargins left="0" right="0" top="0" bottom="0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Summary_table</vt:lpstr>
      <vt:lpstr>Parasitoids</vt:lpstr>
      <vt:lpstr>Phenology_ACGW</vt:lpstr>
      <vt:lpstr>General_data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EMIGDIO JORDAN MUÑOZ ADALIA</cp:lastModifiedBy>
  <cp:lastPrinted>2024-02-22T11:56:05Z</cp:lastPrinted>
  <dcterms:created xsi:type="dcterms:W3CDTF">2023-02-23T11:14:06Z</dcterms:created>
  <dcterms:modified xsi:type="dcterms:W3CDTF">2024-05-30T07:25:41Z</dcterms:modified>
</cp:coreProperties>
</file>