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C:\Users\USUARIO\Desktop\TFG Estructuras\SUBIR\"/>
    </mc:Choice>
  </mc:AlternateContent>
  <xr:revisionPtr revIDLastSave="0" documentId="13_ncr:1_{2D7C32E1-A86B-4A8A-AA8F-192ECDFD0EDE}" xr6:coauthVersionLast="47" xr6:coauthVersionMax="47" xr10:uidLastSave="{00000000-0000-0000-0000-000000000000}"/>
  <bookViews>
    <workbookView xWindow="-28920" yWindow="-5700" windowWidth="29040" windowHeight="16440" activeTab="1" xr2:uid="{61C033A5-2C12-49E7-81D6-5F3F2FCECCDD}"/>
  </bookViews>
  <sheets>
    <sheet name="Leyenda" sheetId="2" r:id="rId1"/>
    <sheet name="1 agua Ver barras" sheetId="3" r:id="rId2"/>
    <sheet name="TD 1 agua" sheetId="5" r:id="rId3"/>
    <sheet name="1 agua Ver grupos" sheetId="7" r:id="rId4"/>
    <sheet name="Pesos" sheetId="4" r:id="rId5"/>
    <sheet name="2 aguas Ver barras" sheetId="8" r:id="rId6"/>
    <sheet name="2 aguas Ver grupos" sheetId="9" r:id="rId7"/>
  </sheets>
  <definedNames>
    <definedName name="_xlnm._FilterDatabase" localSheetId="1" hidden="1">'1 agua Ver barras'!$B$4:$K$1115</definedName>
    <definedName name="_xlnm._FilterDatabase" localSheetId="3" hidden="1">'1 agua Ver grupos'!$B$4:$K$4</definedName>
    <definedName name="_xlnm._FilterDatabase" localSheetId="5" hidden="1">'2 aguas Ver barras'!$B$4:$K$408</definedName>
    <definedName name="_xlnm._FilterDatabase" localSheetId="6" hidden="1">'2 aguas Ver grupos'!$B$4:$K$4</definedName>
  </definedNames>
  <calcPr calcId="191029"/>
  <pivotCaches>
    <pivotCache cacheId="0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99" i="9" l="1"/>
  <c r="AG99" i="9"/>
  <c r="AE99" i="9"/>
  <c r="AC113" i="7"/>
  <c r="Z113" i="7"/>
  <c r="W113" i="7"/>
  <c r="T136" i="9"/>
  <c r="AC101" i="7"/>
  <c r="Z101" i="7"/>
  <c r="W101" i="7"/>
  <c r="N83" i="4"/>
  <c r="R83" i="4" l="1"/>
  <c r="P83" i="4"/>
  <c r="S82" i="4"/>
  <c r="S83" i="4" s="1"/>
  <c r="Q82" i="4"/>
  <c r="Q83" i="4" s="1"/>
  <c r="O82" i="4"/>
  <c r="O83" i="4" s="1"/>
  <c r="T124" i="9"/>
  <c r="Q136" i="9"/>
  <c r="Q124" i="9"/>
  <c r="T112" i="9"/>
  <c r="Q112" i="9"/>
  <c r="Q99" i="9"/>
  <c r="T99" i="9"/>
  <c r="W99" i="9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E77" i="8"/>
  <c r="E78" i="8"/>
  <c r="E79" i="8"/>
  <c r="E80" i="8"/>
  <c r="E81" i="8"/>
  <c r="E82" i="8"/>
  <c r="E83" i="8"/>
  <c r="E84" i="8"/>
  <c r="E85" i="8"/>
  <c r="E86" i="8"/>
  <c r="E87" i="8"/>
  <c r="E88" i="8"/>
  <c r="E89" i="8"/>
  <c r="E90" i="8"/>
  <c r="E91" i="8"/>
  <c r="E92" i="8"/>
  <c r="E93" i="8"/>
  <c r="E94" i="8"/>
  <c r="E95" i="8"/>
  <c r="E96" i="8"/>
  <c r="E97" i="8"/>
  <c r="E98" i="8"/>
  <c r="E99" i="8"/>
  <c r="E100" i="8"/>
  <c r="E101" i="8"/>
  <c r="E102" i="8"/>
  <c r="E103" i="8"/>
  <c r="E104" i="8"/>
  <c r="E105" i="8"/>
  <c r="E106" i="8"/>
  <c r="E107" i="8"/>
  <c r="E108" i="8"/>
  <c r="E109" i="8"/>
  <c r="E110" i="8"/>
  <c r="E111" i="8"/>
  <c r="E112" i="8"/>
  <c r="E113" i="8"/>
  <c r="E114" i="8"/>
  <c r="E115" i="8"/>
  <c r="E116" i="8"/>
  <c r="E117" i="8"/>
  <c r="E118" i="8"/>
  <c r="E119" i="8"/>
  <c r="E120" i="8"/>
  <c r="E121" i="8"/>
  <c r="E122" i="8"/>
  <c r="E123" i="8"/>
  <c r="E124" i="8"/>
  <c r="E125" i="8"/>
  <c r="E126" i="8"/>
  <c r="E127" i="8"/>
  <c r="E128" i="8"/>
  <c r="E129" i="8"/>
  <c r="E130" i="8"/>
  <c r="E131" i="8"/>
  <c r="E132" i="8"/>
  <c r="E133" i="8"/>
  <c r="E134" i="8"/>
  <c r="E135" i="8"/>
  <c r="E136" i="8"/>
  <c r="E137" i="8"/>
  <c r="E138" i="8"/>
  <c r="E139" i="8"/>
  <c r="E140" i="8"/>
  <c r="E141" i="8"/>
  <c r="E142" i="8"/>
  <c r="E143" i="8"/>
  <c r="E144" i="8"/>
  <c r="E145" i="8"/>
  <c r="E146" i="8"/>
  <c r="E147" i="8"/>
  <c r="E148" i="8"/>
  <c r="E149" i="8"/>
  <c r="E150" i="8"/>
  <c r="E151" i="8"/>
  <c r="E152" i="8"/>
  <c r="E153" i="8"/>
  <c r="E154" i="8"/>
  <c r="E155" i="8"/>
  <c r="E156" i="8"/>
  <c r="E157" i="8"/>
  <c r="E158" i="8"/>
  <c r="E159" i="8"/>
  <c r="E160" i="8"/>
  <c r="E161" i="8"/>
  <c r="E162" i="8"/>
  <c r="E163" i="8"/>
  <c r="E164" i="8"/>
  <c r="E165" i="8"/>
  <c r="E166" i="8"/>
  <c r="E167" i="8"/>
  <c r="E168" i="8"/>
  <c r="E169" i="8"/>
  <c r="E170" i="8"/>
  <c r="E171" i="8"/>
  <c r="E172" i="8"/>
  <c r="E173" i="8"/>
  <c r="E174" i="8"/>
  <c r="E175" i="8"/>
  <c r="E176" i="8"/>
  <c r="E177" i="8"/>
  <c r="E178" i="8"/>
  <c r="E179" i="8"/>
  <c r="E180" i="8"/>
  <c r="E181" i="8"/>
  <c r="E182" i="8"/>
  <c r="E183" i="8"/>
  <c r="E184" i="8"/>
  <c r="E185" i="8"/>
  <c r="E186" i="8"/>
  <c r="E187" i="8"/>
  <c r="E188" i="8"/>
  <c r="E189" i="8"/>
  <c r="E190" i="8"/>
  <c r="E191" i="8"/>
  <c r="E192" i="8"/>
  <c r="E193" i="8"/>
  <c r="E194" i="8"/>
  <c r="E195" i="8"/>
  <c r="E196" i="8"/>
  <c r="E197" i="8"/>
  <c r="E198" i="8"/>
  <c r="E199" i="8"/>
  <c r="E200" i="8"/>
  <c r="E201" i="8"/>
  <c r="E202" i="8"/>
  <c r="E203" i="8"/>
  <c r="E204" i="8"/>
  <c r="E205" i="8"/>
  <c r="E206" i="8"/>
  <c r="E207" i="8"/>
  <c r="E208" i="8"/>
  <c r="E209" i="8"/>
  <c r="E210" i="8"/>
  <c r="E211" i="8"/>
  <c r="E212" i="8"/>
  <c r="E213" i="8"/>
  <c r="E214" i="8"/>
  <c r="E215" i="8"/>
  <c r="E216" i="8"/>
  <c r="E217" i="8"/>
  <c r="E218" i="8"/>
  <c r="E219" i="8"/>
  <c r="E220" i="8"/>
  <c r="E221" i="8"/>
  <c r="E222" i="8"/>
  <c r="E223" i="8"/>
  <c r="E224" i="8"/>
  <c r="E225" i="8"/>
  <c r="E226" i="8"/>
  <c r="E227" i="8"/>
  <c r="E228" i="8"/>
  <c r="E229" i="8"/>
  <c r="E230" i="8"/>
  <c r="E231" i="8"/>
  <c r="E232" i="8"/>
  <c r="E233" i="8"/>
  <c r="E234" i="8"/>
  <c r="E235" i="8"/>
  <c r="E236" i="8"/>
  <c r="E237" i="8"/>
  <c r="E238" i="8"/>
  <c r="E239" i="8"/>
  <c r="E240" i="8"/>
  <c r="E241" i="8"/>
  <c r="E242" i="8"/>
  <c r="E243" i="8"/>
  <c r="E244" i="8"/>
  <c r="E245" i="8"/>
  <c r="E246" i="8"/>
  <c r="E247" i="8"/>
  <c r="E248" i="8"/>
  <c r="E249" i="8"/>
  <c r="E250" i="8"/>
  <c r="E251" i="8"/>
  <c r="E252" i="8"/>
  <c r="E253" i="8"/>
  <c r="E254" i="8"/>
  <c r="E255" i="8"/>
  <c r="E256" i="8"/>
  <c r="E257" i="8"/>
  <c r="E258" i="8"/>
  <c r="E259" i="8"/>
  <c r="E260" i="8"/>
  <c r="E261" i="8"/>
  <c r="E262" i="8"/>
  <c r="E263" i="8"/>
  <c r="E264" i="8"/>
  <c r="E265" i="8"/>
  <c r="E266" i="8"/>
  <c r="E267" i="8"/>
  <c r="E268" i="8"/>
  <c r="E269" i="8"/>
  <c r="E270" i="8"/>
  <c r="E271" i="8"/>
  <c r="E272" i="8"/>
  <c r="E273" i="8"/>
  <c r="E274" i="8"/>
  <c r="E275" i="8"/>
  <c r="E276" i="8"/>
  <c r="E277" i="8"/>
  <c r="E278" i="8"/>
  <c r="E279" i="8"/>
  <c r="E280" i="8"/>
  <c r="E281" i="8"/>
  <c r="E282" i="8"/>
  <c r="E283" i="8"/>
  <c r="E284" i="8"/>
  <c r="E285" i="8"/>
  <c r="E286" i="8"/>
  <c r="E287" i="8"/>
  <c r="E288" i="8"/>
  <c r="E289" i="8"/>
  <c r="E290" i="8"/>
  <c r="E291" i="8"/>
  <c r="E292" i="8"/>
  <c r="E293" i="8"/>
  <c r="E294" i="8"/>
  <c r="E295" i="8"/>
  <c r="E296" i="8"/>
  <c r="E297" i="8"/>
  <c r="E298" i="8"/>
  <c r="E299" i="8"/>
  <c r="E300" i="8"/>
  <c r="E301" i="8"/>
  <c r="E302" i="8"/>
  <c r="E303" i="8"/>
  <c r="E304" i="8"/>
  <c r="E305" i="8"/>
  <c r="E306" i="8"/>
  <c r="E307" i="8"/>
  <c r="E308" i="8"/>
  <c r="E309" i="8"/>
  <c r="E310" i="8"/>
  <c r="E311" i="8"/>
  <c r="E312" i="8"/>
  <c r="E313" i="8"/>
  <c r="E314" i="8"/>
  <c r="E315" i="8"/>
  <c r="E316" i="8"/>
  <c r="E317" i="8"/>
  <c r="E318" i="8"/>
  <c r="E319" i="8"/>
  <c r="E320" i="8"/>
  <c r="E321" i="8"/>
  <c r="E322" i="8"/>
  <c r="E323" i="8"/>
  <c r="E324" i="8"/>
  <c r="E325" i="8"/>
  <c r="E326" i="8"/>
  <c r="E327" i="8"/>
  <c r="E328" i="8"/>
  <c r="E329" i="8"/>
  <c r="E330" i="8"/>
  <c r="E331" i="8"/>
  <c r="E332" i="8"/>
  <c r="E333" i="8"/>
  <c r="E334" i="8"/>
  <c r="E335" i="8"/>
  <c r="E336" i="8"/>
  <c r="E337" i="8"/>
  <c r="E338" i="8"/>
  <c r="E339" i="8"/>
  <c r="E340" i="8"/>
  <c r="E341" i="8"/>
  <c r="E342" i="8"/>
  <c r="E343" i="8"/>
  <c r="E344" i="8"/>
  <c r="E345" i="8"/>
  <c r="E346" i="8"/>
  <c r="E347" i="8"/>
  <c r="E348" i="8"/>
  <c r="E349" i="8"/>
  <c r="E350" i="8"/>
  <c r="E351" i="8"/>
  <c r="E352" i="8"/>
  <c r="E353" i="8"/>
  <c r="E354" i="8"/>
  <c r="E355" i="8"/>
  <c r="E356" i="8"/>
  <c r="E357" i="8"/>
  <c r="E358" i="8"/>
  <c r="E359" i="8"/>
  <c r="E360" i="8"/>
  <c r="E361" i="8"/>
  <c r="E362" i="8"/>
  <c r="E363" i="8"/>
  <c r="E364" i="8"/>
  <c r="E365" i="8"/>
  <c r="E366" i="8"/>
  <c r="E367" i="8"/>
  <c r="E368" i="8"/>
  <c r="E369" i="8"/>
  <c r="E370" i="8"/>
  <c r="E371" i="8"/>
  <c r="E372" i="8"/>
  <c r="E373" i="8"/>
  <c r="E374" i="8"/>
  <c r="E375" i="8"/>
  <c r="E376" i="8"/>
  <c r="E377" i="8"/>
  <c r="E378" i="8"/>
  <c r="E379" i="8"/>
  <c r="E380" i="8"/>
  <c r="E381" i="8"/>
  <c r="E382" i="8"/>
  <c r="E383" i="8"/>
  <c r="E384" i="8"/>
  <c r="E385" i="8"/>
  <c r="E386" i="8"/>
  <c r="E387" i="8"/>
  <c r="E388" i="8"/>
  <c r="E389" i="8"/>
  <c r="E390" i="8"/>
  <c r="E391" i="8"/>
  <c r="E392" i="8"/>
  <c r="E393" i="8"/>
  <c r="E394" i="8"/>
  <c r="E395" i="8"/>
  <c r="E396" i="8"/>
  <c r="E397" i="8"/>
  <c r="E398" i="8"/>
  <c r="E399" i="8"/>
  <c r="E400" i="8"/>
  <c r="E401" i="8"/>
  <c r="E402" i="8"/>
  <c r="E403" i="8"/>
  <c r="E404" i="8"/>
  <c r="E405" i="8"/>
  <c r="E406" i="8"/>
  <c r="E407" i="8"/>
  <c r="E408" i="8"/>
  <c r="E409" i="8"/>
  <c r="E410" i="8"/>
  <c r="E411" i="8"/>
  <c r="E412" i="8"/>
  <c r="E413" i="8"/>
  <c r="E414" i="8"/>
  <c r="E415" i="8"/>
  <c r="E416" i="8"/>
  <c r="E417" i="8"/>
  <c r="E418" i="8"/>
  <c r="E419" i="8"/>
  <c r="E420" i="8"/>
  <c r="E421" i="8"/>
  <c r="E422" i="8"/>
  <c r="E423" i="8"/>
  <c r="E424" i="8"/>
  <c r="E425" i="8"/>
  <c r="E426" i="8"/>
  <c r="E427" i="8"/>
  <c r="E428" i="8"/>
  <c r="E429" i="8"/>
  <c r="E430" i="8"/>
  <c r="E431" i="8"/>
  <c r="E432" i="8"/>
  <c r="E433" i="8"/>
  <c r="E434" i="8"/>
  <c r="E435" i="8"/>
  <c r="E436" i="8"/>
  <c r="E437" i="8"/>
  <c r="E438" i="8"/>
  <c r="E439" i="8"/>
  <c r="E440" i="8"/>
  <c r="E441" i="8"/>
  <c r="E442" i="8"/>
  <c r="E443" i="8"/>
  <c r="E444" i="8"/>
  <c r="E445" i="8"/>
  <c r="E446" i="8"/>
  <c r="E447" i="8"/>
  <c r="E448" i="8"/>
  <c r="E449" i="8"/>
  <c r="E450" i="8"/>
  <c r="E451" i="8"/>
  <c r="E452" i="8"/>
  <c r="E453" i="8"/>
  <c r="E454" i="8"/>
  <c r="E455" i="8"/>
  <c r="E456" i="8"/>
  <c r="E457" i="8"/>
  <c r="E458" i="8"/>
  <c r="E459" i="8"/>
  <c r="E460" i="8"/>
  <c r="E461" i="8"/>
  <c r="E462" i="8"/>
  <c r="E463" i="8"/>
  <c r="E464" i="8"/>
  <c r="E465" i="8"/>
  <c r="E466" i="8"/>
  <c r="E467" i="8"/>
  <c r="E468" i="8"/>
  <c r="E469" i="8"/>
  <c r="E470" i="8"/>
  <c r="E471" i="8"/>
  <c r="E472" i="8"/>
  <c r="E473" i="8"/>
  <c r="E474" i="8"/>
  <c r="E475" i="8"/>
  <c r="E476" i="8"/>
  <c r="E477" i="8"/>
  <c r="E478" i="8"/>
  <c r="E479" i="8"/>
  <c r="E480" i="8"/>
  <c r="E481" i="8"/>
  <c r="E482" i="8"/>
  <c r="E483" i="8"/>
  <c r="E484" i="8"/>
  <c r="E485" i="8"/>
  <c r="E486" i="8"/>
  <c r="E487" i="8"/>
  <c r="E488" i="8"/>
  <c r="E489" i="8"/>
  <c r="E490" i="8"/>
  <c r="E491" i="8"/>
  <c r="E492" i="8"/>
  <c r="E493" i="8"/>
  <c r="E494" i="8"/>
  <c r="E495" i="8"/>
  <c r="E496" i="8"/>
  <c r="E497" i="8"/>
  <c r="E498" i="8"/>
  <c r="E499" i="8"/>
  <c r="E500" i="8"/>
  <c r="E501" i="8"/>
  <c r="E502" i="8"/>
  <c r="E503" i="8"/>
  <c r="E504" i="8"/>
  <c r="E505" i="8"/>
  <c r="E506" i="8"/>
  <c r="E507" i="8"/>
  <c r="E508" i="8"/>
  <c r="E509" i="8"/>
  <c r="E510" i="8"/>
  <c r="E511" i="8"/>
  <c r="E512" i="8"/>
  <c r="E513" i="8"/>
  <c r="E514" i="8"/>
  <c r="E515" i="8"/>
  <c r="E516" i="8"/>
  <c r="E517" i="8"/>
  <c r="E518" i="8"/>
  <c r="E519" i="8"/>
  <c r="E520" i="8"/>
  <c r="E521" i="8"/>
  <c r="E522" i="8"/>
  <c r="E523" i="8"/>
  <c r="E524" i="8"/>
  <c r="E525" i="8"/>
  <c r="E526" i="8"/>
  <c r="E527" i="8"/>
  <c r="E528" i="8"/>
  <c r="E529" i="8"/>
  <c r="E530" i="8"/>
  <c r="E531" i="8"/>
  <c r="E532" i="8"/>
  <c r="E533" i="8"/>
  <c r="E534" i="8"/>
  <c r="E535" i="8"/>
  <c r="E536" i="8"/>
  <c r="E537" i="8"/>
  <c r="E538" i="8"/>
  <c r="E539" i="8"/>
  <c r="E540" i="8"/>
  <c r="E541" i="8"/>
  <c r="E542" i="8"/>
  <c r="E543" i="8"/>
  <c r="E544" i="8"/>
  <c r="E545" i="8"/>
  <c r="E546" i="8"/>
  <c r="E547" i="8"/>
  <c r="E548" i="8"/>
  <c r="E549" i="8"/>
  <c r="E550" i="8"/>
  <c r="E551" i="8"/>
  <c r="E552" i="8"/>
  <c r="E553" i="8"/>
  <c r="E554" i="8"/>
  <c r="E555" i="8"/>
  <c r="E556" i="8"/>
  <c r="E557" i="8"/>
  <c r="E558" i="8"/>
  <c r="E559" i="8"/>
  <c r="E560" i="8"/>
  <c r="E561" i="8"/>
  <c r="E562" i="8"/>
  <c r="E563" i="8"/>
  <c r="E564" i="8"/>
  <c r="E565" i="8"/>
  <c r="E566" i="8"/>
  <c r="E567" i="8"/>
  <c r="E568" i="8"/>
  <c r="E569" i="8"/>
  <c r="E570" i="8"/>
  <c r="E571" i="8"/>
  <c r="E572" i="8"/>
  <c r="E573" i="8"/>
  <c r="E574" i="8"/>
  <c r="E575" i="8"/>
  <c r="E576" i="8"/>
  <c r="E577" i="8"/>
  <c r="E578" i="8"/>
  <c r="E579" i="8"/>
  <c r="E580" i="8"/>
  <c r="E581" i="8"/>
  <c r="E582" i="8"/>
  <c r="E583" i="8"/>
  <c r="E584" i="8"/>
  <c r="E585" i="8"/>
  <c r="E586" i="8"/>
  <c r="E587" i="8"/>
  <c r="E588" i="8"/>
  <c r="E589" i="8"/>
  <c r="E590" i="8"/>
  <c r="E591" i="8"/>
  <c r="E592" i="8"/>
  <c r="E593" i="8"/>
  <c r="E594" i="8"/>
  <c r="E595" i="8"/>
  <c r="E596" i="8"/>
  <c r="E597" i="8"/>
  <c r="E598" i="8"/>
  <c r="E599" i="8"/>
  <c r="E600" i="8"/>
  <c r="E601" i="8"/>
  <c r="E602" i="8"/>
  <c r="E603" i="8"/>
  <c r="E604" i="8"/>
  <c r="E605" i="8"/>
  <c r="E606" i="8"/>
  <c r="E607" i="8"/>
  <c r="E608" i="8"/>
  <c r="E609" i="8"/>
  <c r="E610" i="8"/>
  <c r="E611" i="8"/>
  <c r="E612" i="8"/>
  <c r="E613" i="8"/>
  <c r="E614" i="8"/>
  <c r="E615" i="8"/>
  <c r="E616" i="8"/>
  <c r="E617" i="8"/>
  <c r="E618" i="8"/>
  <c r="E619" i="8"/>
  <c r="E620" i="8"/>
  <c r="E621" i="8"/>
  <c r="E622" i="8"/>
  <c r="E623" i="8"/>
  <c r="E624" i="8"/>
  <c r="E625" i="8"/>
  <c r="E626" i="8"/>
  <c r="E627" i="8"/>
  <c r="E628" i="8"/>
  <c r="E629" i="8"/>
  <c r="E630" i="8"/>
  <c r="E631" i="8"/>
  <c r="E632" i="8"/>
  <c r="E633" i="8"/>
  <c r="E634" i="8"/>
  <c r="E635" i="8"/>
  <c r="E636" i="8"/>
  <c r="E637" i="8"/>
  <c r="E638" i="8"/>
  <c r="E639" i="8"/>
  <c r="E640" i="8"/>
  <c r="E641" i="8"/>
  <c r="E642" i="8"/>
  <c r="E643" i="8"/>
  <c r="E644" i="8"/>
  <c r="E645" i="8"/>
  <c r="E646" i="8"/>
  <c r="E647" i="8"/>
  <c r="E648" i="8"/>
  <c r="E649" i="8"/>
  <c r="E650" i="8"/>
  <c r="E651" i="8"/>
  <c r="E652" i="8"/>
  <c r="E653" i="8"/>
  <c r="E654" i="8"/>
  <c r="E655" i="8"/>
  <c r="E656" i="8"/>
  <c r="E657" i="8"/>
  <c r="E658" i="8"/>
  <c r="E659" i="8"/>
  <c r="E660" i="8"/>
  <c r="E661" i="8"/>
  <c r="E662" i="8"/>
  <c r="E663" i="8"/>
  <c r="E664" i="8"/>
  <c r="E665" i="8"/>
  <c r="E666" i="8"/>
  <c r="E667" i="8"/>
  <c r="E668" i="8"/>
  <c r="E669" i="8"/>
  <c r="E670" i="8"/>
  <c r="E671" i="8"/>
  <c r="E672" i="8"/>
  <c r="E673" i="8"/>
  <c r="E674" i="8"/>
  <c r="E675" i="8"/>
  <c r="E676" i="8"/>
  <c r="E677" i="8"/>
  <c r="E678" i="8"/>
  <c r="E679" i="8"/>
  <c r="E680" i="8"/>
  <c r="E681" i="8"/>
  <c r="E682" i="8"/>
  <c r="E683" i="8"/>
  <c r="E684" i="8"/>
  <c r="E685" i="8"/>
  <c r="E686" i="8"/>
  <c r="E687" i="8"/>
  <c r="E688" i="8"/>
  <c r="E689" i="8"/>
  <c r="E690" i="8"/>
  <c r="E691" i="8"/>
  <c r="E692" i="8"/>
  <c r="E693" i="8"/>
  <c r="E694" i="8"/>
  <c r="E695" i="8"/>
  <c r="E696" i="8"/>
  <c r="E697" i="8"/>
  <c r="E698" i="8"/>
  <c r="E699" i="8"/>
  <c r="E700" i="8"/>
  <c r="E701" i="8"/>
  <c r="E702" i="8"/>
  <c r="E703" i="8"/>
  <c r="E704" i="8"/>
  <c r="E705" i="8"/>
  <c r="E706" i="8"/>
  <c r="E707" i="8"/>
  <c r="E708" i="8"/>
  <c r="E709" i="8"/>
  <c r="E710" i="8"/>
  <c r="E711" i="8"/>
  <c r="E712" i="8"/>
  <c r="E713" i="8"/>
  <c r="E714" i="8"/>
  <c r="E715" i="8"/>
  <c r="E716" i="8"/>
  <c r="E717" i="8"/>
  <c r="E718" i="8"/>
  <c r="E719" i="8"/>
  <c r="E720" i="8"/>
  <c r="E721" i="8"/>
  <c r="E722" i="8"/>
  <c r="E723" i="8"/>
  <c r="E724" i="8"/>
  <c r="E725" i="8"/>
  <c r="E726" i="8"/>
  <c r="E727" i="8"/>
  <c r="E728" i="8"/>
  <c r="E729" i="8"/>
  <c r="E730" i="8"/>
  <c r="E731" i="8"/>
  <c r="E732" i="8"/>
  <c r="E733" i="8"/>
  <c r="E734" i="8"/>
  <c r="E735" i="8"/>
  <c r="E736" i="8"/>
  <c r="E737" i="8"/>
  <c r="E738" i="8"/>
  <c r="E739" i="8"/>
  <c r="E740" i="8"/>
  <c r="E741" i="8"/>
  <c r="E742" i="8"/>
  <c r="E743" i="8"/>
  <c r="E744" i="8"/>
  <c r="E745" i="8"/>
  <c r="E746" i="8"/>
  <c r="E747" i="8"/>
  <c r="E748" i="8"/>
  <c r="E749" i="8"/>
  <c r="E750" i="8"/>
  <c r="E751" i="8"/>
  <c r="E752" i="8"/>
  <c r="E753" i="8"/>
  <c r="E754" i="8"/>
  <c r="E755" i="8"/>
  <c r="E756" i="8"/>
  <c r="E757" i="8"/>
  <c r="E758" i="8"/>
  <c r="E759" i="8"/>
  <c r="E760" i="8"/>
  <c r="E761" i="8"/>
  <c r="E762" i="8"/>
  <c r="E763" i="8"/>
  <c r="E764" i="8"/>
  <c r="E765" i="8"/>
  <c r="E766" i="8"/>
  <c r="E767" i="8"/>
  <c r="E768" i="8"/>
  <c r="E769" i="8"/>
  <c r="E770" i="8"/>
  <c r="E771" i="8"/>
  <c r="E772" i="8"/>
  <c r="E773" i="8"/>
  <c r="E774" i="8"/>
  <c r="E775" i="8"/>
  <c r="E776" i="8"/>
  <c r="E777" i="8"/>
  <c r="E778" i="8"/>
  <c r="E779" i="8"/>
  <c r="E780" i="8"/>
  <c r="E781" i="8"/>
  <c r="E782" i="8"/>
  <c r="E783" i="8"/>
  <c r="E784" i="8"/>
  <c r="E785" i="8"/>
  <c r="E786" i="8"/>
  <c r="E787" i="8"/>
  <c r="E788" i="8"/>
  <c r="E789" i="8"/>
  <c r="E790" i="8"/>
  <c r="E791" i="8"/>
  <c r="E792" i="8"/>
  <c r="E793" i="8"/>
  <c r="E794" i="8"/>
  <c r="E795" i="8"/>
  <c r="E796" i="8"/>
  <c r="E797" i="8"/>
  <c r="E798" i="8"/>
  <c r="E799" i="8"/>
  <c r="E800" i="8"/>
  <c r="E801" i="8"/>
  <c r="E802" i="8"/>
  <c r="E803" i="8"/>
  <c r="E804" i="8"/>
  <c r="E805" i="8"/>
  <c r="E806" i="8"/>
  <c r="E807" i="8"/>
  <c r="E808" i="8"/>
  <c r="E809" i="8"/>
  <c r="E810" i="8"/>
  <c r="E811" i="8"/>
  <c r="E812" i="8"/>
  <c r="E813" i="8"/>
  <c r="E814" i="8"/>
  <c r="E815" i="8"/>
  <c r="E816" i="8"/>
  <c r="E817" i="8"/>
  <c r="E818" i="8"/>
  <c r="E819" i="8"/>
  <c r="E820" i="8"/>
  <c r="E821" i="8"/>
  <c r="E822" i="8"/>
  <c r="E823" i="8"/>
  <c r="E824" i="8"/>
  <c r="E825" i="8"/>
  <c r="E826" i="8"/>
  <c r="E827" i="8"/>
  <c r="E828" i="8"/>
  <c r="E829" i="8"/>
  <c r="E830" i="8"/>
  <c r="E831" i="8"/>
  <c r="E832" i="8"/>
  <c r="E833" i="8"/>
  <c r="E834" i="8"/>
  <c r="E835" i="8"/>
  <c r="E836" i="8"/>
  <c r="E837" i="8"/>
  <c r="E838" i="8"/>
  <c r="E839" i="8"/>
  <c r="E840" i="8"/>
  <c r="E841" i="8"/>
  <c r="E842" i="8"/>
  <c r="E843" i="8"/>
  <c r="E844" i="8"/>
  <c r="E845" i="8"/>
  <c r="E846" i="8"/>
  <c r="E847" i="8"/>
  <c r="E848" i="8"/>
  <c r="E849" i="8"/>
  <c r="E850" i="8"/>
  <c r="E851" i="8"/>
  <c r="E852" i="8"/>
  <c r="E853" i="8"/>
  <c r="E854" i="8"/>
  <c r="E855" i="8"/>
  <c r="E856" i="8"/>
  <c r="E857" i="8"/>
  <c r="E858" i="8"/>
  <c r="E859" i="8"/>
  <c r="E860" i="8"/>
  <c r="E861" i="8"/>
  <c r="E862" i="8"/>
  <c r="E863" i="8"/>
  <c r="E864" i="8"/>
  <c r="E865" i="8"/>
  <c r="E866" i="8"/>
  <c r="E867" i="8"/>
  <c r="E868" i="8"/>
  <c r="E869" i="8"/>
  <c r="E870" i="8"/>
  <c r="E871" i="8"/>
  <c r="E872" i="8"/>
  <c r="E873" i="8"/>
  <c r="E874" i="8"/>
  <c r="E875" i="8"/>
  <c r="E876" i="8"/>
  <c r="E877" i="8"/>
  <c r="E878" i="8"/>
  <c r="E879" i="8"/>
  <c r="E880" i="8"/>
  <c r="E881" i="8"/>
  <c r="E882" i="8"/>
  <c r="E883" i="8"/>
  <c r="E884" i="8"/>
  <c r="E885" i="8"/>
  <c r="E886" i="8"/>
  <c r="E887" i="8"/>
  <c r="E888" i="8"/>
  <c r="E889" i="8"/>
  <c r="E890" i="8"/>
  <c r="E891" i="8"/>
  <c r="E892" i="8"/>
  <c r="E893" i="8"/>
  <c r="E894" i="8"/>
  <c r="E895" i="8"/>
  <c r="E896" i="8"/>
  <c r="E897" i="8"/>
  <c r="E898" i="8"/>
  <c r="E899" i="8"/>
  <c r="E900" i="8"/>
  <c r="E901" i="8"/>
  <c r="E902" i="8"/>
  <c r="E903" i="8"/>
  <c r="E904" i="8"/>
  <c r="E905" i="8"/>
  <c r="E906" i="8"/>
  <c r="E907" i="8"/>
  <c r="E908" i="8"/>
  <c r="E909" i="8"/>
  <c r="E910" i="8"/>
  <c r="E911" i="8"/>
  <c r="E912" i="8"/>
  <c r="E913" i="8"/>
  <c r="E914" i="8"/>
  <c r="E915" i="8"/>
  <c r="E916" i="8"/>
  <c r="E917" i="8"/>
  <c r="E918" i="8"/>
  <c r="E919" i="8"/>
  <c r="E920" i="8"/>
  <c r="E921" i="8"/>
  <c r="E922" i="8"/>
  <c r="E923" i="8"/>
  <c r="E924" i="8"/>
  <c r="E925" i="8"/>
  <c r="E926" i="8"/>
  <c r="E927" i="8"/>
  <c r="E928" i="8"/>
  <c r="E929" i="8"/>
  <c r="E930" i="8"/>
  <c r="E931" i="8"/>
  <c r="E932" i="8"/>
  <c r="E933" i="8"/>
  <c r="E934" i="8"/>
  <c r="E935" i="8"/>
  <c r="E936" i="8"/>
  <c r="E937" i="8"/>
  <c r="E938" i="8"/>
  <c r="E939" i="8"/>
  <c r="E940" i="8"/>
  <c r="E941" i="8"/>
  <c r="E942" i="8"/>
  <c r="E943" i="8"/>
  <c r="E944" i="8"/>
  <c r="E945" i="8"/>
  <c r="E946" i="8"/>
  <c r="E947" i="8"/>
  <c r="E948" i="8"/>
  <c r="E949" i="8"/>
  <c r="E950" i="8"/>
  <c r="E951" i="8"/>
  <c r="E952" i="8"/>
  <c r="E953" i="8"/>
  <c r="E954" i="8"/>
  <c r="E955" i="8"/>
  <c r="E956" i="8"/>
  <c r="E957" i="8"/>
  <c r="E958" i="8"/>
  <c r="E959" i="8"/>
  <c r="E960" i="8"/>
  <c r="E961" i="8"/>
  <c r="E962" i="8"/>
  <c r="E963" i="8"/>
  <c r="E964" i="8"/>
  <c r="E965" i="8"/>
  <c r="E966" i="8"/>
  <c r="E967" i="8"/>
  <c r="E968" i="8"/>
  <c r="E969" i="8"/>
  <c r="E970" i="8"/>
  <c r="E971" i="8"/>
  <c r="E972" i="8"/>
  <c r="E973" i="8"/>
  <c r="E974" i="8"/>
  <c r="E975" i="8"/>
  <c r="E976" i="8"/>
  <c r="E977" i="8"/>
  <c r="E978" i="8"/>
  <c r="E979" i="8"/>
  <c r="E980" i="8"/>
  <c r="E981" i="8"/>
  <c r="E982" i="8"/>
  <c r="E983" i="8"/>
  <c r="E984" i="8"/>
  <c r="E985" i="8"/>
  <c r="E986" i="8"/>
  <c r="E987" i="8"/>
  <c r="E988" i="8"/>
  <c r="E989" i="8"/>
  <c r="E990" i="8"/>
  <c r="E991" i="8"/>
  <c r="E992" i="8"/>
  <c r="E993" i="8"/>
  <c r="E994" i="8"/>
  <c r="E995" i="8"/>
  <c r="E996" i="8"/>
  <c r="E997" i="8"/>
  <c r="E998" i="8"/>
  <c r="E999" i="8"/>
  <c r="E1000" i="8"/>
  <c r="E1001" i="8"/>
  <c r="E1002" i="8"/>
  <c r="E1003" i="8"/>
  <c r="E1004" i="8"/>
  <c r="E1005" i="8"/>
  <c r="E1006" i="8"/>
  <c r="E1007" i="8"/>
  <c r="E1008" i="8"/>
  <c r="E1009" i="8"/>
  <c r="E1010" i="8"/>
  <c r="E1011" i="8"/>
  <c r="E1012" i="8"/>
  <c r="E1013" i="8"/>
  <c r="E1014" i="8"/>
  <c r="P72" i="4"/>
  <c r="O72" i="4"/>
  <c r="N72" i="4"/>
  <c r="N74" i="4" s="1"/>
  <c r="O66" i="4"/>
  <c r="O67" i="4" s="1"/>
  <c r="P65" i="4"/>
  <c r="O65" i="4"/>
  <c r="N65" i="4"/>
  <c r="E5" i="8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E402" i="3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E418" i="3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E434" i="3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E482" i="3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E499" i="3"/>
  <c r="E500" i="3"/>
  <c r="E501" i="3"/>
  <c r="E502" i="3"/>
  <c r="E503" i="3"/>
  <c r="E504" i="3"/>
  <c r="E505" i="3"/>
  <c r="E506" i="3"/>
  <c r="E507" i="3"/>
  <c r="E508" i="3"/>
  <c r="E509" i="3"/>
  <c r="E510" i="3"/>
  <c r="E511" i="3"/>
  <c r="E512" i="3"/>
  <c r="E513" i="3"/>
  <c r="E514" i="3"/>
  <c r="E515" i="3"/>
  <c r="E516" i="3"/>
  <c r="E517" i="3"/>
  <c r="E518" i="3"/>
  <c r="E519" i="3"/>
  <c r="E520" i="3"/>
  <c r="E521" i="3"/>
  <c r="E522" i="3"/>
  <c r="E523" i="3"/>
  <c r="E524" i="3"/>
  <c r="E525" i="3"/>
  <c r="E526" i="3"/>
  <c r="E527" i="3"/>
  <c r="E528" i="3"/>
  <c r="E529" i="3"/>
  <c r="E530" i="3"/>
  <c r="E531" i="3"/>
  <c r="E532" i="3"/>
  <c r="E533" i="3"/>
  <c r="E534" i="3"/>
  <c r="E535" i="3"/>
  <c r="E536" i="3"/>
  <c r="E537" i="3"/>
  <c r="E538" i="3"/>
  <c r="E539" i="3"/>
  <c r="E540" i="3"/>
  <c r="E541" i="3"/>
  <c r="E542" i="3"/>
  <c r="E543" i="3"/>
  <c r="E544" i="3"/>
  <c r="E545" i="3"/>
  <c r="E546" i="3"/>
  <c r="E547" i="3"/>
  <c r="E548" i="3"/>
  <c r="E549" i="3"/>
  <c r="E550" i="3"/>
  <c r="E551" i="3"/>
  <c r="E552" i="3"/>
  <c r="E553" i="3"/>
  <c r="E554" i="3"/>
  <c r="E555" i="3"/>
  <c r="E556" i="3"/>
  <c r="E557" i="3"/>
  <c r="E558" i="3"/>
  <c r="E559" i="3"/>
  <c r="E560" i="3"/>
  <c r="E561" i="3"/>
  <c r="E562" i="3"/>
  <c r="E563" i="3"/>
  <c r="E564" i="3"/>
  <c r="E565" i="3"/>
  <c r="E566" i="3"/>
  <c r="E567" i="3"/>
  <c r="E568" i="3"/>
  <c r="E569" i="3"/>
  <c r="E570" i="3"/>
  <c r="E571" i="3"/>
  <c r="E572" i="3"/>
  <c r="E573" i="3"/>
  <c r="E574" i="3"/>
  <c r="E575" i="3"/>
  <c r="E576" i="3"/>
  <c r="E577" i="3"/>
  <c r="E578" i="3"/>
  <c r="E579" i="3"/>
  <c r="E580" i="3"/>
  <c r="E581" i="3"/>
  <c r="E582" i="3"/>
  <c r="E583" i="3"/>
  <c r="E584" i="3"/>
  <c r="E585" i="3"/>
  <c r="E586" i="3"/>
  <c r="E587" i="3"/>
  <c r="E588" i="3"/>
  <c r="E589" i="3"/>
  <c r="E590" i="3"/>
  <c r="E591" i="3"/>
  <c r="E592" i="3"/>
  <c r="E593" i="3"/>
  <c r="E594" i="3"/>
  <c r="E595" i="3"/>
  <c r="E596" i="3"/>
  <c r="E597" i="3"/>
  <c r="E598" i="3"/>
  <c r="E599" i="3"/>
  <c r="E600" i="3"/>
  <c r="E601" i="3"/>
  <c r="E602" i="3"/>
  <c r="E603" i="3"/>
  <c r="E604" i="3"/>
  <c r="E605" i="3"/>
  <c r="E606" i="3"/>
  <c r="E607" i="3"/>
  <c r="E608" i="3"/>
  <c r="E609" i="3"/>
  <c r="E610" i="3"/>
  <c r="E611" i="3"/>
  <c r="E612" i="3"/>
  <c r="E613" i="3"/>
  <c r="E614" i="3"/>
  <c r="E615" i="3"/>
  <c r="E616" i="3"/>
  <c r="E617" i="3"/>
  <c r="E618" i="3"/>
  <c r="E619" i="3"/>
  <c r="E620" i="3"/>
  <c r="E621" i="3"/>
  <c r="E622" i="3"/>
  <c r="E623" i="3"/>
  <c r="E624" i="3"/>
  <c r="E625" i="3"/>
  <c r="E626" i="3"/>
  <c r="E627" i="3"/>
  <c r="E628" i="3"/>
  <c r="E629" i="3"/>
  <c r="E630" i="3"/>
  <c r="E631" i="3"/>
  <c r="E632" i="3"/>
  <c r="E633" i="3"/>
  <c r="E634" i="3"/>
  <c r="E635" i="3"/>
  <c r="E636" i="3"/>
  <c r="E637" i="3"/>
  <c r="E638" i="3"/>
  <c r="E639" i="3"/>
  <c r="E640" i="3"/>
  <c r="E641" i="3"/>
  <c r="E642" i="3"/>
  <c r="E643" i="3"/>
  <c r="E644" i="3"/>
  <c r="E645" i="3"/>
  <c r="E646" i="3"/>
  <c r="E647" i="3"/>
  <c r="E648" i="3"/>
  <c r="E649" i="3"/>
  <c r="E650" i="3"/>
  <c r="E651" i="3"/>
  <c r="E652" i="3"/>
  <c r="E653" i="3"/>
  <c r="E654" i="3"/>
  <c r="E655" i="3"/>
  <c r="E656" i="3"/>
  <c r="E657" i="3"/>
  <c r="E658" i="3"/>
  <c r="E659" i="3"/>
  <c r="E660" i="3"/>
  <c r="E661" i="3"/>
  <c r="E662" i="3"/>
  <c r="E663" i="3"/>
  <c r="E664" i="3"/>
  <c r="E665" i="3"/>
  <c r="E666" i="3"/>
  <c r="E667" i="3"/>
  <c r="E668" i="3"/>
  <c r="E669" i="3"/>
  <c r="E670" i="3"/>
  <c r="E671" i="3"/>
  <c r="E672" i="3"/>
  <c r="E673" i="3"/>
  <c r="E674" i="3"/>
  <c r="E675" i="3"/>
  <c r="E676" i="3"/>
  <c r="E677" i="3"/>
  <c r="E678" i="3"/>
  <c r="E679" i="3"/>
  <c r="E680" i="3"/>
  <c r="E681" i="3"/>
  <c r="E682" i="3"/>
  <c r="E683" i="3"/>
  <c r="E684" i="3"/>
  <c r="E685" i="3"/>
  <c r="E686" i="3"/>
  <c r="E687" i="3"/>
  <c r="E688" i="3"/>
  <c r="E689" i="3"/>
  <c r="E690" i="3"/>
  <c r="E691" i="3"/>
  <c r="E692" i="3"/>
  <c r="E693" i="3"/>
  <c r="E694" i="3"/>
  <c r="E695" i="3"/>
  <c r="E696" i="3"/>
  <c r="E697" i="3"/>
  <c r="E698" i="3"/>
  <c r="E699" i="3"/>
  <c r="E700" i="3"/>
  <c r="E701" i="3"/>
  <c r="E702" i="3"/>
  <c r="E703" i="3"/>
  <c r="E704" i="3"/>
  <c r="E705" i="3"/>
  <c r="E706" i="3"/>
  <c r="E707" i="3"/>
  <c r="E708" i="3"/>
  <c r="E709" i="3"/>
  <c r="E710" i="3"/>
  <c r="E711" i="3"/>
  <c r="E712" i="3"/>
  <c r="E713" i="3"/>
  <c r="E714" i="3"/>
  <c r="E715" i="3"/>
  <c r="E716" i="3"/>
  <c r="E717" i="3"/>
  <c r="E718" i="3"/>
  <c r="E719" i="3"/>
  <c r="E720" i="3"/>
  <c r="E721" i="3"/>
  <c r="E722" i="3"/>
  <c r="E723" i="3"/>
  <c r="E724" i="3"/>
  <c r="E725" i="3"/>
  <c r="E726" i="3"/>
  <c r="E727" i="3"/>
  <c r="E728" i="3"/>
  <c r="E729" i="3"/>
  <c r="E730" i="3"/>
  <c r="E731" i="3"/>
  <c r="E732" i="3"/>
  <c r="E733" i="3"/>
  <c r="E734" i="3"/>
  <c r="E735" i="3"/>
  <c r="E736" i="3"/>
  <c r="E737" i="3"/>
  <c r="E738" i="3"/>
  <c r="E739" i="3"/>
  <c r="E740" i="3"/>
  <c r="E741" i="3"/>
  <c r="E742" i="3"/>
  <c r="E743" i="3"/>
  <c r="E744" i="3"/>
  <c r="E745" i="3"/>
  <c r="E746" i="3"/>
  <c r="E747" i="3"/>
  <c r="E748" i="3"/>
  <c r="E749" i="3"/>
  <c r="E750" i="3"/>
  <c r="E751" i="3"/>
  <c r="E752" i="3"/>
  <c r="E753" i="3"/>
  <c r="E754" i="3"/>
  <c r="E755" i="3"/>
  <c r="E756" i="3"/>
  <c r="E757" i="3"/>
  <c r="E758" i="3"/>
  <c r="E759" i="3"/>
  <c r="E760" i="3"/>
  <c r="E761" i="3"/>
  <c r="E762" i="3"/>
  <c r="E763" i="3"/>
  <c r="E764" i="3"/>
  <c r="E765" i="3"/>
  <c r="E766" i="3"/>
  <c r="E767" i="3"/>
  <c r="E768" i="3"/>
  <c r="E769" i="3"/>
  <c r="E770" i="3"/>
  <c r="E771" i="3"/>
  <c r="E772" i="3"/>
  <c r="E773" i="3"/>
  <c r="E774" i="3"/>
  <c r="E775" i="3"/>
  <c r="E776" i="3"/>
  <c r="E777" i="3"/>
  <c r="E778" i="3"/>
  <c r="E779" i="3"/>
  <c r="E780" i="3"/>
  <c r="E781" i="3"/>
  <c r="E782" i="3"/>
  <c r="E783" i="3"/>
  <c r="E784" i="3"/>
  <c r="E785" i="3"/>
  <c r="E786" i="3"/>
  <c r="E787" i="3"/>
  <c r="E788" i="3"/>
  <c r="E789" i="3"/>
  <c r="E790" i="3"/>
  <c r="E791" i="3"/>
  <c r="E792" i="3"/>
  <c r="E793" i="3"/>
  <c r="E794" i="3"/>
  <c r="E795" i="3"/>
  <c r="E796" i="3"/>
  <c r="E797" i="3"/>
  <c r="E798" i="3"/>
  <c r="E799" i="3"/>
  <c r="E800" i="3"/>
  <c r="E801" i="3"/>
  <c r="E802" i="3"/>
  <c r="E803" i="3"/>
  <c r="E804" i="3"/>
  <c r="E805" i="3"/>
  <c r="E806" i="3"/>
  <c r="E807" i="3"/>
  <c r="E808" i="3"/>
  <c r="E809" i="3"/>
  <c r="E810" i="3"/>
  <c r="E811" i="3"/>
  <c r="E812" i="3"/>
  <c r="E813" i="3"/>
  <c r="E814" i="3"/>
  <c r="E815" i="3"/>
  <c r="E816" i="3"/>
  <c r="E817" i="3"/>
  <c r="E818" i="3"/>
  <c r="E819" i="3"/>
  <c r="E820" i="3"/>
  <c r="E821" i="3"/>
  <c r="E822" i="3"/>
  <c r="E823" i="3"/>
  <c r="E824" i="3"/>
  <c r="E825" i="3"/>
  <c r="E826" i="3"/>
  <c r="E827" i="3"/>
  <c r="E828" i="3"/>
  <c r="E829" i="3"/>
  <c r="E830" i="3"/>
  <c r="E831" i="3"/>
  <c r="E832" i="3"/>
  <c r="E833" i="3"/>
  <c r="E834" i="3"/>
  <c r="E835" i="3"/>
  <c r="E836" i="3"/>
  <c r="E837" i="3"/>
  <c r="E838" i="3"/>
  <c r="E839" i="3"/>
  <c r="E840" i="3"/>
  <c r="E841" i="3"/>
  <c r="E842" i="3"/>
  <c r="E843" i="3"/>
  <c r="E844" i="3"/>
  <c r="E845" i="3"/>
  <c r="E846" i="3"/>
  <c r="E847" i="3"/>
  <c r="E848" i="3"/>
  <c r="E849" i="3"/>
  <c r="E850" i="3"/>
  <c r="E851" i="3"/>
  <c r="E852" i="3"/>
  <c r="E853" i="3"/>
  <c r="E854" i="3"/>
  <c r="E855" i="3"/>
  <c r="E856" i="3"/>
  <c r="E857" i="3"/>
  <c r="E858" i="3"/>
  <c r="E859" i="3"/>
  <c r="E860" i="3"/>
  <c r="E861" i="3"/>
  <c r="E862" i="3"/>
  <c r="E863" i="3"/>
  <c r="E864" i="3"/>
  <c r="E865" i="3"/>
  <c r="E866" i="3"/>
  <c r="E867" i="3"/>
  <c r="E868" i="3"/>
  <c r="E869" i="3"/>
  <c r="E870" i="3"/>
  <c r="E871" i="3"/>
  <c r="E872" i="3"/>
  <c r="E873" i="3"/>
  <c r="E874" i="3"/>
  <c r="E875" i="3"/>
  <c r="E876" i="3"/>
  <c r="E877" i="3"/>
  <c r="E878" i="3"/>
  <c r="E879" i="3"/>
  <c r="E880" i="3"/>
  <c r="E881" i="3"/>
  <c r="E882" i="3"/>
  <c r="E883" i="3"/>
  <c r="E884" i="3"/>
  <c r="E885" i="3"/>
  <c r="E886" i="3"/>
  <c r="E887" i="3"/>
  <c r="E888" i="3"/>
  <c r="E889" i="3"/>
  <c r="E890" i="3"/>
  <c r="E891" i="3"/>
  <c r="E892" i="3"/>
  <c r="E893" i="3"/>
  <c r="E894" i="3"/>
  <c r="E895" i="3"/>
  <c r="E896" i="3"/>
  <c r="E897" i="3"/>
  <c r="E898" i="3"/>
  <c r="E899" i="3"/>
  <c r="E900" i="3"/>
  <c r="E901" i="3"/>
  <c r="E902" i="3"/>
  <c r="E903" i="3"/>
  <c r="E904" i="3"/>
  <c r="E905" i="3"/>
  <c r="E906" i="3"/>
  <c r="E907" i="3"/>
  <c r="E908" i="3"/>
  <c r="E909" i="3"/>
  <c r="E910" i="3"/>
  <c r="E911" i="3"/>
  <c r="E912" i="3"/>
  <c r="E913" i="3"/>
  <c r="E914" i="3"/>
  <c r="E915" i="3"/>
  <c r="E916" i="3"/>
  <c r="E917" i="3"/>
  <c r="E918" i="3"/>
  <c r="E919" i="3"/>
  <c r="E920" i="3"/>
  <c r="E921" i="3"/>
  <c r="E922" i="3"/>
  <c r="E923" i="3"/>
  <c r="E924" i="3"/>
  <c r="E925" i="3"/>
  <c r="E926" i="3"/>
  <c r="E927" i="3"/>
  <c r="E928" i="3"/>
  <c r="E929" i="3"/>
  <c r="E930" i="3"/>
  <c r="E931" i="3"/>
  <c r="E932" i="3"/>
  <c r="E933" i="3"/>
  <c r="E934" i="3"/>
  <c r="E935" i="3"/>
  <c r="E936" i="3"/>
  <c r="E937" i="3"/>
  <c r="E938" i="3"/>
  <c r="E939" i="3"/>
  <c r="E940" i="3"/>
  <c r="E941" i="3"/>
  <c r="E942" i="3"/>
  <c r="E943" i="3"/>
  <c r="E944" i="3"/>
  <c r="E945" i="3"/>
  <c r="E946" i="3"/>
  <c r="E947" i="3"/>
  <c r="E948" i="3"/>
  <c r="E949" i="3"/>
  <c r="E950" i="3"/>
  <c r="E951" i="3"/>
  <c r="E952" i="3"/>
  <c r="E953" i="3"/>
  <c r="E954" i="3"/>
  <c r="E955" i="3"/>
  <c r="E956" i="3"/>
  <c r="E957" i="3"/>
  <c r="E958" i="3"/>
  <c r="E959" i="3"/>
  <c r="E960" i="3"/>
  <c r="E961" i="3"/>
  <c r="E962" i="3"/>
  <c r="E963" i="3"/>
  <c r="E964" i="3"/>
  <c r="E965" i="3"/>
  <c r="E966" i="3"/>
  <c r="E967" i="3"/>
  <c r="E968" i="3"/>
  <c r="E969" i="3"/>
  <c r="E970" i="3"/>
  <c r="E971" i="3"/>
  <c r="E972" i="3"/>
  <c r="E973" i="3"/>
  <c r="E974" i="3"/>
  <c r="E975" i="3"/>
  <c r="E976" i="3"/>
  <c r="E977" i="3"/>
  <c r="E978" i="3"/>
  <c r="E979" i="3"/>
  <c r="E980" i="3"/>
  <c r="E981" i="3"/>
  <c r="E982" i="3"/>
  <c r="E983" i="3"/>
  <c r="E984" i="3"/>
  <c r="E985" i="3"/>
  <c r="E986" i="3"/>
  <c r="E987" i="3"/>
  <c r="E988" i="3"/>
  <c r="E989" i="3"/>
  <c r="E990" i="3"/>
  <c r="E991" i="3"/>
  <c r="E992" i="3"/>
  <c r="E993" i="3"/>
  <c r="E994" i="3"/>
  <c r="E995" i="3"/>
  <c r="E996" i="3"/>
  <c r="E997" i="3"/>
  <c r="E998" i="3"/>
  <c r="E999" i="3"/>
  <c r="E1000" i="3"/>
  <c r="E1001" i="3"/>
  <c r="E1002" i="3"/>
  <c r="E1003" i="3"/>
  <c r="E1004" i="3"/>
  <c r="E1005" i="3"/>
  <c r="E1006" i="3"/>
  <c r="E1007" i="3"/>
  <c r="E1008" i="3"/>
  <c r="E1009" i="3"/>
  <c r="E1010" i="3"/>
  <c r="E1011" i="3"/>
  <c r="E1012" i="3"/>
  <c r="E1013" i="3"/>
  <c r="E1014" i="3"/>
  <c r="E1015" i="3"/>
  <c r="E1016" i="3"/>
  <c r="E1017" i="3"/>
  <c r="E1018" i="3"/>
  <c r="E1019" i="3"/>
  <c r="E1020" i="3"/>
  <c r="E1021" i="3"/>
  <c r="E1022" i="3"/>
  <c r="E1023" i="3"/>
  <c r="E1024" i="3"/>
  <c r="E1025" i="3"/>
  <c r="E1026" i="3"/>
  <c r="E1027" i="3"/>
  <c r="E1028" i="3"/>
  <c r="E1029" i="3"/>
  <c r="E1030" i="3"/>
  <c r="E1031" i="3"/>
  <c r="E1032" i="3"/>
  <c r="E1033" i="3"/>
  <c r="E1034" i="3"/>
  <c r="E1035" i="3"/>
  <c r="E1036" i="3"/>
  <c r="E1037" i="3"/>
  <c r="E1038" i="3"/>
  <c r="E1039" i="3"/>
  <c r="E1040" i="3"/>
  <c r="E1041" i="3"/>
  <c r="E1042" i="3"/>
  <c r="E1043" i="3"/>
  <c r="E1044" i="3"/>
  <c r="E1045" i="3"/>
  <c r="E1046" i="3"/>
  <c r="E1047" i="3"/>
  <c r="E1048" i="3"/>
  <c r="E1049" i="3"/>
  <c r="E1050" i="3"/>
  <c r="E1051" i="3"/>
  <c r="E1052" i="3"/>
  <c r="E1053" i="3"/>
  <c r="E1054" i="3"/>
  <c r="E1055" i="3"/>
  <c r="E1056" i="3"/>
  <c r="E1057" i="3"/>
  <c r="E1058" i="3"/>
  <c r="E1059" i="3"/>
  <c r="E1060" i="3"/>
  <c r="E1061" i="3"/>
  <c r="E1062" i="3"/>
  <c r="E1063" i="3"/>
  <c r="E1064" i="3"/>
  <c r="E1065" i="3"/>
  <c r="E1066" i="3"/>
  <c r="E1067" i="3"/>
  <c r="E1068" i="3"/>
  <c r="E1069" i="3"/>
  <c r="E1070" i="3"/>
  <c r="E1071" i="3"/>
  <c r="E1072" i="3"/>
  <c r="E1073" i="3"/>
  <c r="E1074" i="3"/>
  <c r="E1075" i="3"/>
  <c r="E1076" i="3"/>
  <c r="E1077" i="3"/>
  <c r="E1078" i="3"/>
  <c r="E1079" i="3"/>
  <c r="E1080" i="3"/>
  <c r="E1081" i="3"/>
  <c r="E1082" i="3"/>
  <c r="E1083" i="3"/>
  <c r="E1084" i="3"/>
  <c r="E1085" i="3"/>
  <c r="E1086" i="3"/>
  <c r="E1087" i="3"/>
  <c r="E1088" i="3"/>
  <c r="E1089" i="3"/>
  <c r="E1090" i="3"/>
  <c r="E1091" i="3"/>
  <c r="E1092" i="3"/>
  <c r="E1093" i="3"/>
  <c r="E1094" i="3"/>
  <c r="E1095" i="3"/>
  <c r="E1096" i="3"/>
  <c r="E1097" i="3"/>
  <c r="E1098" i="3"/>
  <c r="E1099" i="3"/>
  <c r="E1100" i="3"/>
  <c r="E1101" i="3"/>
  <c r="E1102" i="3"/>
  <c r="E1103" i="3"/>
  <c r="E1104" i="3"/>
  <c r="E1105" i="3"/>
  <c r="E1106" i="3"/>
  <c r="E1107" i="3"/>
  <c r="E1108" i="3"/>
  <c r="E1109" i="3"/>
  <c r="E1110" i="3"/>
  <c r="E1111" i="3"/>
  <c r="E1112" i="3"/>
  <c r="E1113" i="3"/>
  <c r="E1114" i="3"/>
  <c r="E1115" i="3"/>
  <c r="E5" i="3"/>
  <c r="D45" i="2"/>
  <c r="P15" i="4"/>
  <c r="P16" i="4" s="1"/>
  <c r="P14" i="4"/>
  <c r="O14" i="4"/>
  <c r="N14" i="4"/>
  <c r="N8" i="4"/>
  <c r="N9" i="4" s="1"/>
  <c r="P7" i="4"/>
  <c r="P8" i="4" s="1"/>
  <c r="P9" i="4" s="1"/>
  <c r="O7" i="4"/>
  <c r="O8" i="4" s="1"/>
  <c r="O9" i="4" s="1"/>
  <c r="N7" i="4"/>
  <c r="O73" i="4" l="1"/>
  <c r="O74" i="4" s="1"/>
  <c r="P73" i="4"/>
  <c r="P74" i="4" s="1"/>
  <c r="O15" i="4"/>
  <c r="O16" i="4" s="1"/>
  <c r="P66" i="4"/>
  <c r="P67" i="4" s="1"/>
  <c r="N66" i="4"/>
  <c r="N67" i="4" s="1"/>
</calcChain>
</file>

<file path=xl/sharedStrings.xml><?xml version="1.0" encoding="utf-8"?>
<sst xmlns="http://schemas.openxmlformats.org/spreadsheetml/2006/main" count="12574" uniqueCount="506">
  <si>
    <t>Barra</t>
  </si>
  <si>
    <t>Perfil</t>
  </si>
  <si>
    <t>Material</t>
  </si>
  <si>
    <t>Lay</t>
  </si>
  <si>
    <t>Laz</t>
  </si>
  <si>
    <t>Solicitación</t>
  </si>
  <si>
    <t>101  Pilares esquinas_101</t>
  </si>
  <si>
    <t>ACERO</t>
  </si>
  <si>
    <t>6 Viento del Oeste</t>
  </si>
  <si>
    <t>IPN 240</t>
  </si>
  <si>
    <t>IPN 260</t>
  </si>
  <si>
    <t>6  Pilares hastiales_6</t>
  </si>
  <si>
    <t>IPN 280</t>
  </si>
  <si>
    <t>75  Pilares fachada_75</t>
  </si>
  <si>
    <t>IPN 340</t>
  </si>
  <si>
    <t>9 Viento del Sur</t>
  </si>
  <si>
    <t>IPN 380</t>
  </si>
  <si>
    <t>4  Dinteles hastiales_4</t>
  </si>
  <si>
    <t>IPE 140</t>
  </si>
  <si>
    <t>IPE 160</t>
  </si>
  <si>
    <t>IPE 180</t>
  </si>
  <si>
    <t>77  Dinteles cubierta_77</t>
  </si>
  <si>
    <t>IPE 360</t>
  </si>
  <si>
    <t>IPE 450</t>
  </si>
  <si>
    <t>8  Vigas_8</t>
  </si>
  <si>
    <t>IPN 140</t>
  </si>
  <si>
    <t>IPN 160</t>
  </si>
  <si>
    <t>96  Correas_96</t>
  </si>
  <si>
    <t>IPE 200</t>
  </si>
  <si>
    <t>OK / NOK</t>
  </si>
  <si>
    <t>OK</t>
  </si>
  <si>
    <t>↓</t>
  </si>
  <si>
    <t>↑</t>
  </si>
  <si>
    <t>1  Pilares esquinas_1</t>
  </si>
  <si>
    <t>IPN 320</t>
  </si>
  <si>
    <t>S 235</t>
  </si>
  <si>
    <t>2  Pilares esquinas_2</t>
  </si>
  <si>
    <t>3  Pilares hastiales_3</t>
  </si>
  <si>
    <t>IPE 270</t>
  </si>
  <si>
    <t>5  Dinteles hastiales_5</t>
  </si>
  <si>
    <t>7  Pilares hastiales_7</t>
  </si>
  <si>
    <t>IPN 200</t>
  </si>
  <si>
    <t>9  Vigas_9</t>
  </si>
  <si>
    <t>8 Viento del Sur-Oeste</t>
  </si>
  <si>
    <t>14  Correas_14</t>
  </si>
  <si>
    <t>IPE 100</t>
  </si>
  <si>
    <t>16  Correas_16</t>
  </si>
  <si>
    <t>17  Correas_17</t>
  </si>
  <si>
    <t>18  Correas_18</t>
  </si>
  <si>
    <t>19  Correas_19</t>
  </si>
  <si>
    <t>20  Correas_20</t>
  </si>
  <si>
    <t>21  Correas_21</t>
  </si>
  <si>
    <t>22  Pilares fachada_22</t>
  </si>
  <si>
    <t>23  Pilares fachada_23</t>
  </si>
  <si>
    <t>24  Dinteles cubierta_24</t>
  </si>
  <si>
    <t>25  Dinteles cubierta_25</t>
  </si>
  <si>
    <t>26  Vigas_26</t>
  </si>
  <si>
    <t>27  Vigas_27</t>
  </si>
  <si>
    <t>28  Correas_28</t>
  </si>
  <si>
    <t>29  Correas_29</t>
  </si>
  <si>
    <t>30  Correas_30</t>
  </si>
  <si>
    <t>31  Correas_31</t>
  </si>
  <si>
    <t>32  Correas_32</t>
  </si>
  <si>
    <t>33  Correas_33</t>
  </si>
  <si>
    <t>34  Correas_34</t>
  </si>
  <si>
    <t>35  Pilares fachada_35</t>
  </si>
  <si>
    <t>36  Pilares fachada_36</t>
  </si>
  <si>
    <t>37  Dinteles cubierta_37</t>
  </si>
  <si>
    <t>38  Dinteles cubierta_38</t>
  </si>
  <si>
    <t>39  Vigas_39</t>
  </si>
  <si>
    <t>40  Vigas_40</t>
  </si>
  <si>
    <t>41  Correas_41</t>
  </si>
  <si>
    <t>42  Correas_42</t>
  </si>
  <si>
    <t>43  Correas_43</t>
  </si>
  <si>
    <t>44  Correas_44</t>
  </si>
  <si>
    <t>45  Correas_45</t>
  </si>
  <si>
    <t>46  Correas_46</t>
  </si>
  <si>
    <t>47  Correas_47</t>
  </si>
  <si>
    <t>48  Pilares fachada_48</t>
  </si>
  <si>
    <t>49  Pilares fachada_49</t>
  </si>
  <si>
    <t>50  Dinteles cubierta_50</t>
  </si>
  <si>
    <t>51  Dinteles cubierta_51</t>
  </si>
  <si>
    <t>52  Vigas_52</t>
  </si>
  <si>
    <t>53  Vigas_53</t>
  </si>
  <si>
    <t>54  Correas_54</t>
  </si>
  <si>
    <t>55  Correas_55</t>
  </si>
  <si>
    <t>56  Correas_56</t>
  </si>
  <si>
    <t>57  Correas_57</t>
  </si>
  <si>
    <t>58  Correas_58</t>
  </si>
  <si>
    <t>59  Correas_59</t>
  </si>
  <si>
    <t>60  Correas_60</t>
  </si>
  <si>
    <t>61  Pilares fachada_61</t>
  </si>
  <si>
    <t>62  Pilares fachada_62</t>
  </si>
  <si>
    <t>63  Dinteles cubierta_63</t>
  </si>
  <si>
    <t>64  Dinteles cubierta_64</t>
  </si>
  <si>
    <t>65  Vigas_65</t>
  </si>
  <si>
    <t>66  Vigas_66</t>
  </si>
  <si>
    <t>67  Correas_67</t>
  </si>
  <si>
    <t>68  Correas_68</t>
  </si>
  <si>
    <t>69  Correas_69</t>
  </si>
  <si>
    <t>70  Correas_70</t>
  </si>
  <si>
    <t>71  Correas_71</t>
  </si>
  <si>
    <t>72  Correas_72</t>
  </si>
  <si>
    <t>73  Correas_73</t>
  </si>
  <si>
    <t>74  Pilares fachada_74</t>
  </si>
  <si>
    <t>76  Dinteles cubierta_76</t>
  </si>
  <si>
    <t>78  Vigas_78</t>
  </si>
  <si>
    <t>79  Vigas_79</t>
  </si>
  <si>
    <t>80  Correas_80</t>
  </si>
  <si>
    <t>81  Correas_81</t>
  </si>
  <si>
    <t>82  Correas_82</t>
  </si>
  <si>
    <t>83  Correas_83</t>
  </si>
  <si>
    <t>84  Correas_84</t>
  </si>
  <si>
    <t>85  Correas_85</t>
  </si>
  <si>
    <t>86  Correas_86</t>
  </si>
  <si>
    <t>87  Pilares fachada_87</t>
  </si>
  <si>
    <t>88  Pilares fachada_88</t>
  </si>
  <si>
    <t>89  Dinteles cubierta_89</t>
  </si>
  <si>
    <t>90  Dinteles cubierta_90</t>
  </si>
  <si>
    <t>91  Vigas_91</t>
  </si>
  <si>
    <t>92  Vigas_92</t>
  </si>
  <si>
    <t>93  Correas_93</t>
  </si>
  <si>
    <t>94  Correas_94</t>
  </si>
  <si>
    <t>95  Correas_95</t>
  </si>
  <si>
    <t>97  Correas_97</t>
  </si>
  <si>
    <t>98  Correas_98</t>
  </si>
  <si>
    <t>99  Correas_99</t>
  </si>
  <si>
    <t>100  Pilares esquinas_100</t>
  </si>
  <si>
    <t>102  Pilares hastiales_102</t>
  </si>
  <si>
    <t>103  Dinteles hastiales_103</t>
  </si>
  <si>
    <t>104  Dinteles hastiales_104</t>
  </si>
  <si>
    <t>105  Pilares hastiales_105</t>
  </si>
  <si>
    <t>106  Pilares hastiales_106</t>
  </si>
  <si>
    <t>Resultado</t>
  </si>
  <si>
    <t>&gt;1</t>
  </si>
  <si>
    <t>&gt;0.85 y &lt; 1</t>
  </si>
  <si>
    <t>NOK</t>
  </si>
  <si>
    <t>LIMITE</t>
  </si>
  <si>
    <t>Caso de carga</t>
  </si>
  <si>
    <t>Clasificación de barras</t>
  </si>
  <si>
    <t>Cantidad</t>
  </si>
  <si>
    <t>Perfiles</t>
  </si>
  <si>
    <t>Sección de partida</t>
  </si>
  <si>
    <t>Cubierta a 1 agua</t>
  </si>
  <si>
    <t>Pilares fachada</t>
  </si>
  <si>
    <t>IPN</t>
  </si>
  <si>
    <t>Pilares hastiales</t>
  </si>
  <si>
    <t>Pilares esquinas</t>
  </si>
  <si>
    <t>Vigas</t>
  </si>
  <si>
    <t>Dinteles hastiales</t>
  </si>
  <si>
    <t>IPE</t>
  </si>
  <si>
    <t>Dinteles cubierta</t>
  </si>
  <si>
    <t>Correas</t>
  </si>
  <si>
    <t>Cubierta a 2 aguas</t>
  </si>
  <si>
    <t>Vigas centrales</t>
  </si>
  <si>
    <t>Etiquetas de fila</t>
  </si>
  <si>
    <t>Total general</t>
  </si>
  <si>
    <t>Total</t>
  </si>
  <si>
    <t>entre 2: 101</t>
  </si>
  <si>
    <t>Cuenta de Barra</t>
  </si>
  <si>
    <t>Nos muestra la barra más solicitada de cada grupo</t>
  </si>
  <si>
    <t>SOBRE</t>
  </si>
  <si>
    <t>&gt;0.5 y &lt;0.85</t>
  </si>
  <si>
    <t>&lt;0.5</t>
  </si>
  <si>
    <t>Valores</t>
  </si>
  <si>
    <t>5º</t>
  </si>
  <si>
    <t>IPN 400</t>
  </si>
  <si>
    <t>IPE 220</t>
  </si>
  <si>
    <t>Tipo</t>
  </si>
  <si>
    <t>Acero S235</t>
  </si>
  <si>
    <t xml:space="preserve">    IPE 140</t>
  </si>
  <si>
    <t>12,89</t>
  </si>
  <si>
    <t>26,54</t>
  </si>
  <si>
    <t xml:space="preserve">    IPE 220</t>
  </si>
  <si>
    <t>26,20</t>
  </si>
  <si>
    <t>207,66</t>
  </si>
  <si>
    <t xml:space="preserve">    IPE 450</t>
  </si>
  <si>
    <t>77,60</t>
  </si>
  <si>
    <t>232,10</t>
  </si>
  <si>
    <t xml:space="preserve">    IPN 140</t>
  </si>
  <si>
    <t>14,32</t>
  </si>
  <si>
    <t>34,83</t>
  </si>
  <si>
    <t xml:space="preserve">    IPN 240</t>
  </si>
  <si>
    <t>36,19</t>
  </si>
  <si>
    <t xml:space="preserve">    IPN 400</t>
  </si>
  <si>
    <t>92,34</t>
  </si>
  <si>
    <t>48,20</t>
  </si>
  <si>
    <t>621,51</t>
  </si>
  <si>
    <t>245,00</t>
  </si>
  <si>
    <t>6417,97</t>
  </si>
  <si>
    <t>144,60</t>
  </si>
  <si>
    <t>11221,30</t>
  </si>
  <si>
    <t>70,00</t>
  </si>
  <si>
    <t>1002,46</t>
  </si>
  <si>
    <t>80,52</t>
  </si>
  <si>
    <t>2913,90</t>
  </si>
  <si>
    <t>66,90</t>
  </si>
  <si>
    <t>96,60</t>
  </si>
  <si>
    <t>8919,95</t>
  </si>
  <si>
    <t>126,35</t>
  </si>
  <si>
    <t xml:space="preserve">    Total:</t>
  </si>
  <si>
    <t>694,39</t>
  </si>
  <si>
    <t>Nº barras</t>
  </si>
  <si>
    <t>Longitud (m)</t>
  </si>
  <si>
    <t>kg/m</t>
  </si>
  <si>
    <t>Peso total (kg)</t>
  </si>
  <si>
    <t>Superficie pintada (m2)</t>
  </si>
  <si>
    <t>Iteración</t>
  </si>
  <si>
    <t>10º</t>
  </si>
  <si>
    <t>8,11</t>
  </si>
  <si>
    <t>97,95</t>
  </si>
  <si>
    <t>36,08</t>
  </si>
  <si>
    <t>202,88</t>
  </si>
  <si>
    <t>26,26</t>
  </si>
  <si>
    <t>48,83</t>
  </si>
  <si>
    <t>61,00</t>
  </si>
  <si>
    <t>1986,13</t>
  </si>
  <si>
    <t>194,88</t>
  </si>
  <si>
    <t>7031,24</t>
  </si>
  <si>
    <t>1838,33</t>
  </si>
  <si>
    <t>199,76</t>
  </si>
  <si>
    <t>12185,45</t>
  </si>
  <si>
    <t>214,01</t>
  </si>
  <si>
    <t>563,67</t>
  </si>
  <si>
    <t>Pendiente</t>
  </si>
  <si>
    <t xml:space="preserve">    IPE 100</t>
  </si>
  <si>
    <t xml:space="preserve">    IPE 270</t>
  </si>
  <si>
    <t xml:space="preserve">    IPN 200</t>
  </si>
  <si>
    <t xml:space="preserve">    IPN 320</t>
  </si>
  <si>
    <t>IPN 300</t>
  </si>
  <si>
    <t>18  Vigas centrales_18</t>
  </si>
  <si>
    <t>31  Vigas centrales_31</t>
  </si>
  <si>
    <t>44  Vigas centrales_44</t>
  </si>
  <si>
    <t>57  Vigas centrales_57</t>
  </si>
  <si>
    <t>70  Vigas centrales_70</t>
  </si>
  <si>
    <t>83  Vigas centrales_83</t>
  </si>
  <si>
    <t>96  Vigas centrales_96</t>
  </si>
  <si>
    <t>15º</t>
  </si>
  <si>
    <t>48,72</t>
  </si>
  <si>
    <t>12,90</t>
  </si>
  <si>
    <t>628,44</t>
  </si>
  <si>
    <t>26,82</t>
  </si>
  <si>
    <t>210,00</t>
  </si>
  <si>
    <t>26,21</t>
  </si>
  <si>
    <t>5503,11</t>
  </si>
  <si>
    <t>178,00</t>
  </si>
  <si>
    <t>35,00</t>
  </si>
  <si>
    <t>1262,79</t>
  </si>
  <si>
    <t>36,44</t>
  </si>
  <si>
    <t>146,16</t>
  </si>
  <si>
    <t>11342,36</t>
  </si>
  <si>
    <t>234,61</t>
  </si>
  <si>
    <t xml:space="preserve">    IPN 260</t>
  </si>
  <si>
    <t>54,48</t>
  </si>
  <si>
    <t>41,89</t>
  </si>
  <si>
    <t>2281,95</t>
  </si>
  <si>
    <t>48,69</t>
  </si>
  <si>
    <t xml:space="preserve">    IPN 280</t>
  </si>
  <si>
    <t>36,32</t>
  </si>
  <si>
    <t>47,92</t>
  </si>
  <si>
    <t>1740,34</t>
  </si>
  <si>
    <t>34,61</t>
  </si>
  <si>
    <t>108,96</t>
  </si>
  <si>
    <t>92,37</t>
  </si>
  <si>
    <t>10064,86</t>
  </si>
  <si>
    <t>142,52</t>
  </si>
  <si>
    <t>736,51</t>
  </si>
  <si>
    <t>IPE 120</t>
  </si>
  <si>
    <t>IPE 240</t>
  </si>
  <si>
    <t>Con las vigas centrales</t>
  </si>
  <si>
    <t>IPE 300</t>
  </si>
  <si>
    <t>18  Correas hastiales_18</t>
  </si>
  <si>
    <t>14  Correas hastiales_14</t>
  </si>
  <si>
    <t>16  Correas hastiales_16</t>
  </si>
  <si>
    <t>17  Correas hastiales_17</t>
  </si>
  <si>
    <t>19  Correas hastiales_19</t>
  </si>
  <si>
    <t>20  Correas hastiales_20</t>
  </si>
  <si>
    <t>21  Correas hastiales_21</t>
  </si>
  <si>
    <t>93  Correas hastiales_93</t>
  </si>
  <si>
    <t>94  Correas hastiales_94</t>
  </si>
  <si>
    <t>95  Correas hastiales_95</t>
  </si>
  <si>
    <t>96  Correas hastiales_96</t>
  </si>
  <si>
    <t>97  Correas hastiales_97</t>
  </si>
  <si>
    <t>98  Correas hastiales_98</t>
  </si>
  <si>
    <t>99  Correas hastiales_99</t>
  </si>
  <si>
    <t>175,00</t>
  </si>
  <si>
    <t>8,10</t>
  </si>
  <si>
    <t>1418,15</t>
  </si>
  <si>
    <t>69,96</t>
  </si>
  <si>
    <t xml:space="preserve">    IPE 120</t>
  </si>
  <si>
    <t>10,37</t>
  </si>
  <si>
    <t>499,83</t>
  </si>
  <si>
    <t>22,90</t>
  </si>
  <si>
    <t xml:space="preserve">    IPE 240</t>
  </si>
  <si>
    <t>30,71</t>
  </si>
  <si>
    <t>2149,43</t>
  </si>
  <si>
    <t>64,53</t>
  </si>
  <si>
    <t>617,59</t>
  </si>
  <si>
    <t>1418,66</t>
  </si>
  <si>
    <t>505,41</t>
  </si>
  <si>
    <t>23,15</t>
  </si>
  <si>
    <t xml:space="preserve">    IPE 300</t>
  </si>
  <si>
    <t>42,26</t>
  </si>
  <si>
    <t>2958,04</t>
  </si>
  <si>
    <t>81,20</t>
  </si>
  <si>
    <t>90,80</t>
  </si>
  <si>
    <t>4350,85</t>
  </si>
  <si>
    <t>86,52</t>
  </si>
  <si>
    <t>672,80</t>
  </si>
  <si>
    <t>192,80</t>
  </si>
  <si>
    <t>6956,19</t>
  </si>
  <si>
    <t>200,71</t>
  </si>
  <si>
    <t>177,12</t>
  </si>
  <si>
    <t>10804,40</t>
  </si>
  <si>
    <t>189,76</t>
  </si>
  <si>
    <t>537,25</t>
  </si>
  <si>
    <t>IPE 330</t>
  </si>
  <si>
    <t>49,60</t>
  </si>
  <si>
    <t>514,54</t>
  </si>
  <si>
    <t>23,57</t>
  </si>
  <si>
    <t xml:space="preserve">    IPE 330</t>
  </si>
  <si>
    <t>49,16</t>
  </si>
  <si>
    <t>3441,45</t>
  </si>
  <si>
    <t>87,79</t>
  </si>
  <si>
    <t>148,80</t>
  </si>
  <si>
    <t>11547,23</t>
  </si>
  <si>
    <t>238,85</t>
  </si>
  <si>
    <t xml:space="preserve">    IPN 300</t>
  </si>
  <si>
    <t>60,60</t>
  </si>
  <si>
    <t>54,17</t>
  </si>
  <si>
    <t>3282,86</t>
  </si>
  <si>
    <t>61,33</t>
  </si>
  <si>
    <t xml:space="preserve">    IPN 340</t>
  </si>
  <si>
    <t>40,40</t>
  </si>
  <si>
    <t>68,03</t>
  </si>
  <si>
    <t>2748,54</t>
  </si>
  <si>
    <t>45,68</t>
  </si>
  <si>
    <t xml:space="preserve">    IPN 380</t>
  </si>
  <si>
    <t>121,20</t>
  </si>
  <si>
    <t>83,94</t>
  </si>
  <si>
    <t>10173,02</t>
  </si>
  <si>
    <t>151,35</t>
  </si>
  <si>
    <t>713,35</t>
  </si>
  <si>
    <t>Peso [kg]</t>
  </si>
  <si>
    <t>Dif neta</t>
  </si>
  <si>
    <t>Dif %</t>
  </si>
  <si>
    <t>Dif peso tras iterar, respecto a los 5º</t>
  </si>
  <si>
    <t>Dif peso tras iterar, respecto al anterior</t>
  </si>
  <si>
    <t>Correas hastiales</t>
  </si>
  <si>
    <t>Pdt cub</t>
  </si>
  <si>
    <t>Result</t>
  </si>
  <si>
    <t>83,95</t>
  </si>
  <si>
    <t>105,00</t>
  </si>
  <si>
    <t>73,25</t>
  </si>
  <si>
    <t>158,22</t>
  </si>
  <si>
    <t>169,51</t>
  </si>
  <si>
    <t>527,42</t>
  </si>
  <si>
    <t>Peso  barra (kg)</t>
  </si>
  <si>
    <t>1702,39</t>
  </si>
  <si>
    <t>2757,49</t>
  </si>
  <si>
    <t>9651,49</t>
  </si>
  <si>
    <t>Pdte cub</t>
  </si>
  <si>
    <t>50  Pilares fachada_50</t>
  </si>
  <si>
    <t>103  Pilares hastiales_103</t>
  </si>
  <si>
    <t>52  Dinteles cubierta_52</t>
  </si>
  <si>
    <t>93  Vigas centrales_93</t>
  </si>
  <si>
    <t>105  Dinteles hastiales_105</t>
  </si>
  <si>
    <t>9  Vigas centrales_9</t>
  </si>
  <si>
    <t>10  Vigas_10</t>
  </si>
  <si>
    <t>11  Correas_11</t>
  </si>
  <si>
    <t>24  Pilares fachada_24</t>
  </si>
  <si>
    <t>26  Dinteles cubierta_26</t>
  </si>
  <si>
    <t>28  Vigas centrales_28</t>
  </si>
  <si>
    <t>29  Vigas_29</t>
  </si>
  <si>
    <t>35  Correas_35</t>
  </si>
  <si>
    <t>37  Pilares fachada_37</t>
  </si>
  <si>
    <t>39  Dinteles cubierta_39</t>
  </si>
  <si>
    <t>41  Vigas centrales_41</t>
  </si>
  <si>
    <t>42  Vigas_42</t>
  </si>
  <si>
    <t>48  Correas_48</t>
  </si>
  <si>
    <t>54  Vigas centrales_54</t>
  </si>
  <si>
    <t>55  Vigas_55</t>
  </si>
  <si>
    <t>61  Correas_61</t>
  </si>
  <si>
    <t>63  Pilares fachada_63</t>
  </si>
  <si>
    <t>65  Dinteles cubierta_65</t>
  </si>
  <si>
    <t>67  Vigas centrales_67</t>
  </si>
  <si>
    <t>68  Vigas_68</t>
  </si>
  <si>
    <t>74  Correas_74</t>
  </si>
  <si>
    <t>76  Pilares fachada_76</t>
  </si>
  <si>
    <t>78  Dinteles cubierta_78</t>
  </si>
  <si>
    <t>80  Vigas centrales_80</t>
  </si>
  <si>
    <t>81  Vigas_81</t>
  </si>
  <si>
    <t>87  Correas_87</t>
  </si>
  <si>
    <t>89  Pilares fachada_89</t>
  </si>
  <si>
    <t>91  Dinteles cubierta_91</t>
  </si>
  <si>
    <t>94  Vigas_94</t>
  </si>
  <si>
    <t>100  Correas_100</t>
  </si>
  <si>
    <t>102  Pilares esquinas_102</t>
  </si>
  <si>
    <t>107  Pilares hastiales_107</t>
  </si>
  <si>
    <t>3 Viento fachada</t>
  </si>
  <si>
    <t>1 Viento PH</t>
  </si>
  <si>
    <t>2 Viento esquina</t>
  </si>
  <si>
    <t>Incluyendo vigas centrales y correas hastiales</t>
  </si>
  <si>
    <t>IPN 80</t>
  </si>
  <si>
    <t>9  Correas hastiales_9</t>
  </si>
  <si>
    <t>11  Correas hastiales_11</t>
  </si>
  <si>
    <t>100  Correas hastiales_100</t>
  </si>
  <si>
    <t>IPN 100</t>
  </si>
  <si>
    <t>Solo correas hastiales</t>
  </si>
  <si>
    <t xml:space="preserve">    IPE 360</t>
  </si>
  <si>
    <t>57,09</t>
  </si>
  <si>
    <t>8255,58</t>
  </si>
  <si>
    <t>195,66</t>
  </si>
  <si>
    <t xml:space="preserve">    IPN 100</t>
  </si>
  <si>
    <t>8,33</t>
  </si>
  <si>
    <t>1458,54</t>
  </si>
  <si>
    <t>63,75</t>
  </si>
  <si>
    <t>1002,10</t>
  </si>
  <si>
    <t>28,00</t>
  </si>
  <si>
    <t>26,25</t>
  </si>
  <si>
    <t>735,07</t>
  </si>
  <si>
    <t>19,53</t>
  </si>
  <si>
    <t>2533,19</t>
  </si>
  <si>
    <t>58,16</t>
  </si>
  <si>
    <t>46,22</t>
  </si>
  <si>
    <t>41,87</t>
  </si>
  <si>
    <t>1935,28</t>
  </si>
  <si>
    <t>41,31</t>
  </si>
  <si>
    <t>84,00</t>
  </si>
  <si>
    <t>68,01</t>
  </si>
  <si>
    <t>5712,72</t>
  </si>
  <si>
    <t>94,97</t>
  </si>
  <si>
    <t>531,12</t>
  </si>
  <si>
    <t>Me pide aumentar sección de hastiales, por ello puedo bajar de fachada, aumentando por tanto su solicitación</t>
  </si>
  <si>
    <t>505,23</t>
  </si>
  <si>
    <t>8344,64</t>
  </si>
  <si>
    <t>197,77</t>
  </si>
  <si>
    <t>50,32</t>
  </si>
  <si>
    <t>47,90</t>
  </si>
  <si>
    <t>2410,30</t>
  </si>
  <si>
    <t>47,95</t>
  </si>
  <si>
    <t>60,98</t>
  </si>
  <si>
    <t>5122,19</t>
  </si>
  <si>
    <t>89,99</t>
  </si>
  <si>
    <t>535,14</t>
  </si>
  <si>
    <t>IPN 220</t>
  </si>
  <si>
    <t>514,35</t>
  </si>
  <si>
    <t>8495,36</t>
  </si>
  <si>
    <t>201,34</t>
  </si>
  <si>
    <t xml:space="preserve">    IPN 220</t>
  </si>
  <si>
    <t>31,02</t>
  </si>
  <si>
    <t>868,59</t>
  </si>
  <si>
    <t>21,40</t>
  </si>
  <si>
    <t>54,40</t>
  </si>
  <si>
    <t>2605,73</t>
  </si>
  <si>
    <t>51,84</t>
  </si>
  <si>
    <t>544,89</t>
  </si>
  <si>
    <t>5º SO</t>
  </si>
  <si>
    <t>IPN 120</t>
  </si>
  <si>
    <t>º</t>
  </si>
  <si>
    <t>390,60</t>
  </si>
  <si>
    <t>19,27</t>
  </si>
  <si>
    <t xml:space="preserve">    IPN 120</t>
  </si>
  <si>
    <t>11,13</t>
  </si>
  <si>
    <t>778,85</t>
  </si>
  <si>
    <t>30,16</t>
  </si>
  <si>
    <t>517,84</t>
  </si>
  <si>
    <t>10º SO</t>
  </si>
  <si>
    <t>15º SO</t>
  </si>
  <si>
    <t>532,34</t>
  </si>
  <si>
    <t>49,15</t>
  </si>
  <si>
    <t>7312,91</t>
  </si>
  <si>
    <t>186,61</t>
  </si>
  <si>
    <t>2930,97</t>
  </si>
  <si>
    <t>62,56</t>
  </si>
  <si>
    <t>534,55</t>
  </si>
  <si>
    <t>PH orientado al SO</t>
  </si>
  <si>
    <t>Media</t>
  </si>
  <si>
    <t>Grupo :  1  Pilares esquinas</t>
  </si>
  <si>
    <t>Grupo :  2  Pilares hastiales</t>
  </si>
  <si>
    <t>Grupo :  3  Pilares fachada</t>
  </si>
  <si>
    <t>Grupo :  4  Dinteles hastiales</t>
  </si>
  <si>
    <t>Grupo :  5  Dinteles cubierta</t>
  </si>
  <si>
    <t>Grupo :  6  Vigas</t>
  </si>
  <si>
    <t>Grupo :  7  Correas</t>
  </si>
  <si>
    <t>Grupo :  8  Correas hastiales</t>
  </si>
  <si>
    <t>Grupo :  1  Pilares fachada</t>
  </si>
  <si>
    <t>Grupo :  2  Pialres hastiales</t>
  </si>
  <si>
    <t>Grupo :  3  Dinteles cubierta</t>
  </si>
  <si>
    <t>Grupo :  4  Vigas</t>
  </si>
  <si>
    <t>Grupo :  6  Correas</t>
  </si>
  <si>
    <t>Grupo :  7  Pilares esquinas</t>
  </si>
  <si>
    <t>Grupo :  8  Dinteles hastiales</t>
  </si>
  <si>
    <t>Grupo :  9  Correas hastiales</t>
  </si>
  <si>
    <t>Dif peso con y sin viento de fachada en SO</t>
  </si>
  <si>
    <t>5 SO</t>
  </si>
  <si>
    <t>10 SO</t>
  </si>
  <si>
    <t>15 SO</t>
  </si>
  <si>
    <t>Juntar aquí la dif en peso, para poder ver ahorro en peso y aumento en coeficiente</t>
  </si>
  <si>
    <t>PH al S y PH al O</t>
  </si>
  <si>
    <t>5º S y O</t>
  </si>
  <si>
    <t>10º S y O</t>
  </si>
  <si>
    <t>15º S y O</t>
  </si>
  <si>
    <t>Iteración 0</t>
  </si>
  <si>
    <t>Iteración 1</t>
  </si>
  <si>
    <t>Iteración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</si>
</sst>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Aptos Narrow"/>
      <family val="2"/>
    </font>
    <font>
      <b/>
      <sz val="14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0" fillId="0" borderId="1" xfId="0" applyBorder="1"/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0" fillId="0" borderId="2" xfId="0" applyBorder="1"/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 wrapText="1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5" borderId="1" xfId="0" applyFill="1" applyBorder="1"/>
    <xf numFmtId="0" fontId="0" fillId="5" borderId="7" xfId="0" applyFill="1" applyBorder="1"/>
    <xf numFmtId="0" fontId="0" fillId="5" borderId="8" xfId="0" applyFill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12" xfId="0" applyBorder="1"/>
    <xf numFmtId="0" fontId="1" fillId="6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/>
    </xf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0" fillId="0" borderId="19" xfId="0" applyBorder="1"/>
    <xf numFmtId="0" fontId="0" fillId="0" borderId="19" xfId="0" applyBorder="1" applyAlignment="1">
      <alignment horizontal="center" vertical="center"/>
    </xf>
    <xf numFmtId="0" fontId="0" fillId="0" borderId="20" xfId="0" applyBorder="1"/>
    <xf numFmtId="0" fontId="0" fillId="0" borderId="0" xfId="0" applyAlignment="1">
      <alignment horizontal="left" vertical="center"/>
    </xf>
    <xf numFmtId="0" fontId="0" fillId="7" borderId="23" xfId="0" applyFill="1" applyBorder="1"/>
    <xf numFmtId="0" fontId="0" fillId="0" borderId="24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8" xfId="0" applyBorder="1" applyAlignment="1">
      <alignment horizontal="center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1" fillId="0" borderId="1" xfId="0" applyFont="1" applyBorder="1"/>
    <xf numFmtId="0" fontId="1" fillId="0" borderId="30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1" fillId="0" borderId="32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1" fillId="0" borderId="31" xfId="0" applyFont="1" applyBorder="1" applyAlignment="1">
      <alignment horizontal="center" vertical="center" wrapText="1"/>
    </xf>
    <xf numFmtId="0" fontId="3" fillId="0" borderId="1" xfId="0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25" xfId="0" applyBorder="1" applyAlignment="1">
      <alignment horizontal="left"/>
    </xf>
    <xf numFmtId="0" fontId="0" fillId="0" borderId="26" xfId="0" applyBorder="1" applyAlignment="1">
      <alignment horizontal="left"/>
    </xf>
    <xf numFmtId="0" fontId="3" fillId="0" borderId="28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1" fillId="0" borderId="25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1">
    <cellStyle name="Normal" xfId="0" builtinId="0"/>
  </cellStyles>
  <dxfs count="17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F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theme="6" tint="0.39994506668294322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FFEB84"/>
      <color rgb="FFFF6565"/>
      <color rgb="FFFFCE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[Dimensionamiento de barras TFG_02457.xlsx]TD 1 agua!TablaDinámica1</c:name>
    <c:fmtId val="2"/>
  </c:pivotSource>
  <c:chart>
    <c:autoTitleDeleted val="1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3"/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</c15:spPr>
            </c:ext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</c:pivotFmt>
      <c:pivotFmt>
        <c:idx val="5"/>
        <c:spPr>
          <a:solidFill>
            <a:schemeClr val="accent2"/>
          </a:solidFill>
          <a:ln>
            <a:noFill/>
          </a:ln>
          <a:effectLst/>
        </c:spPr>
      </c:pivotFmt>
      <c:pivotFmt>
        <c:idx val="6"/>
        <c:spPr>
          <a:solidFill>
            <a:schemeClr val="accent3"/>
          </a:solidFill>
          <a:ln>
            <a:noFill/>
          </a:ln>
          <a:effectLst/>
        </c:spP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'TD 1 agua'!$B$4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153-4C28-A2F8-E0FC960F97CF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153-4C28-A2F8-E0FC960F97CF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153-4C28-A2F8-E0FC960F97C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'TD 1 agua'!$A$5:$A$8</c:f>
              <c:strCache>
                <c:ptCount val="3"/>
                <c:pt idx="0">
                  <c:v>6 Viento del Oeste</c:v>
                </c:pt>
                <c:pt idx="1">
                  <c:v>8 Viento del Sur-Oeste</c:v>
                </c:pt>
                <c:pt idx="2">
                  <c:v>9 Viento del Sur</c:v>
                </c:pt>
              </c:strCache>
            </c:strRef>
          </c:cat>
          <c:val>
            <c:numRef>
              <c:f>'TD 1 agua'!$B$5:$B$8</c:f>
              <c:numCache>
                <c:formatCode>General</c:formatCode>
                <c:ptCount val="3"/>
                <c:pt idx="0">
                  <c:v>45</c:v>
                </c:pt>
                <c:pt idx="1">
                  <c:v>13</c:v>
                </c:pt>
                <c:pt idx="2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CF-4300-BB11-B3EA0AA6BF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89420976"/>
        <c:axId val="167595008"/>
      </c:barChart>
      <c:catAx>
        <c:axId val="8942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 b="0"/>
                  <a:t>Combinación</a:t>
                </a:r>
                <a:r>
                  <a:rPr lang="es-ES" b="0" baseline="0"/>
                  <a:t> de cargas</a:t>
                </a:r>
                <a:endParaRPr lang="es-ES" b="0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67595008"/>
        <c:crosses val="autoZero"/>
        <c:auto val="1"/>
        <c:lblAlgn val="ctr"/>
        <c:lblOffset val="100"/>
        <c:noMultiLvlLbl val="0"/>
      </c:catAx>
      <c:valAx>
        <c:axId val="167595008"/>
        <c:scaling>
          <c:orientation val="minMax"/>
          <c:max val="8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s-ES" b="0"/>
                  <a:t>Nº de barras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89420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[Dimensionamiento de barras TFG_02457.xlsx]TD 1 agua!TablaDinámica2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rgbClr val="FF0000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rgbClr val="00B050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rgbClr val="FFFF00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'TD 1 agua'!$B$25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8ED2-437D-BD57-D7F21A962BED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8ED2-437D-BD57-D7F21A962BED}"/>
              </c:ext>
            </c:extLst>
          </c:dPt>
          <c:dPt>
            <c:idx val="2"/>
            <c:bubble3D val="0"/>
            <c:spPr>
              <a:solidFill>
                <a:srgbClr val="00B05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29E-42E5-8B0F-55ECE8E4CE4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29E-42E5-8B0F-55ECE8E4CE4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'TD 1 agua'!$A$26:$A$30</c:f>
              <c:strCache>
                <c:ptCount val="4"/>
                <c:pt idx="0">
                  <c:v>LIMITE</c:v>
                </c:pt>
                <c:pt idx="1">
                  <c:v>NOK</c:v>
                </c:pt>
                <c:pt idx="2">
                  <c:v>OK</c:v>
                </c:pt>
                <c:pt idx="3">
                  <c:v>SOBRE</c:v>
                </c:pt>
              </c:strCache>
            </c:strRef>
          </c:cat>
          <c:val>
            <c:numRef>
              <c:f>'TD 1 agua'!$B$26:$B$30</c:f>
              <c:numCache>
                <c:formatCode>General</c:formatCode>
                <c:ptCount val="4"/>
                <c:pt idx="0">
                  <c:v>2</c:v>
                </c:pt>
                <c:pt idx="1">
                  <c:v>30</c:v>
                </c:pt>
                <c:pt idx="2">
                  <c:v>41</c:v>
                </c:pt>
                <c:pt idx="3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D2-437D-BD57-D7F21A962BE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910062400611976"/>
          <c:y val="0.32422131544940136"/>
          <c:w val="0.20438848864763046"/>
          <c:h val="0.3923355381233896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408566</xdr:colOff>
      <xdr:row>0</xdr:row>
      <xdr:rowOff>123265</xdr:rowOff>
    </xdr:from>
    <xdr:to>
      <xdr:col>5</xdr:col>
      <xdr:colOff>773206</xdr:colOff>
      <xdr:row>16</xdr:row>
      <xdr:rowOff>140635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8B32011-8D4E-ED01-6078-F6E59D31E2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918881</xdr:colOff>
      <xdr:row>21</xdr:row>
      <xdr:rowOff>71718</xdr:rowOff>
    </xdr:from>
    <xdr:to>
      <xdr:col>5</xdr:col>
      <xdr:colOff>1461247</xdr:colOff>
      <xdr:row>43</xdr:row>
      <xdr:rowOff>35858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34AFE24-8CB6-CABF-A906-7D2526377A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UARIO" refreshedDate="45418.807787500002" createdVersion="8" refreshedVersion="8" minRefreshableVersion="3" recordCount="1111" xr:uid="{64666B15-63ED-4DBD-A8CD-9D80D8CE6A46}">
  <cacheSource type="worksheet">
    <worksheetSource ref="B4:K1115" sheet="1 agua Ver barras"/>
  </cacheSource>
  <cacheFields count="10">
    <cacheField name="Iteración" numFmtId="0">
      <sharedItems containsSemiMixedTypes="0" containsString="0" containsNumber="1" containsInteger="1" minValue="0" maxValue="4" count="5">
        <n v="0"/>
        <n v="1"/>
        <n v="2"/>
        <n v="3"/>
        <n v="4"/>
      </sharedItems>
    </cacheField>
    <cacheField name="Pdt cub" numFmtId="0">
      <sharedItems count="3">
        <s v="5º"/>
        <s v="10º"/>
        <s v="15º"/>
      </sharedItems>
    </cacheField>
    <cacheField name="Barra" numFmtId="0">
      <sharedItems/>
    </cacheField>
    <cacheField name="Result" numFmtId="0">
      <sharedItems count="4">
        <s v="SOBRE"/>
        <s v="NOK"/>
        <s v="OK"/>
        <s v="LIMITE"/>
      </sharedItems>
    </cacheField>
    <cacheField name="Perfil" numFmtId="0">
      <sharedItems/>
    </cacheField>
    <cacheField name="Material" numFmtId="0">
      <sharedItems/>
    </cacheField>
    <cacheField name="Lay" numFmtId="0">
      <sharedItems containsSemiMixedTypes="0" containsString="0" containsNumber="1" minValue="11.16" maxValue="130.19"/>
    </cacheField>
    <cacheField name="Laz" numFmtId="0">
      <sharedItems containsSemiMixedTypes="0" containsString="0" containsNumber="1" minValue="36.42" maxValue="402.65"/>
    </cacheField>
    <cacheField name="Solicitación" numFmtId="0">
      <sharedItems containsSemiMixedTypes="0" containsString="0" containsNumber="1" minValue="0.05" maxValue="10.91"/>
    </cacheField>
    <cacheField name="Caso de carga" numFmtId="0">
      <sharedItems count="3">
        <s v="6 Viento del Oeste"/>
        <s v="9 Viento del Sur"/>
        <s v="8 Viento del Sur-Oest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11">
  <r>
    <x v="0"/>
    <x v="0"/>
    <s v="1  Pilares esquinas_1"/>
    <x v="0"/>
    <s v="IPN 320"/>
    <s v="S 235"/>
    <n v="11.83"/>
    <n v="56.12"/>
    <n v="0.28000000000000003"/>
    <x v="0"/>
  </r>
  <r>
    <x v="0"/>
    <x v="0"/>
    <s v="2  Pilares esquinas_2"/>
    <x v="0"/>
    <s v="IPN 320"/>
    <s v="S 235"/>
    <n v="11.83"/>
    <n v="56.12"/>
    <n v="0.41"/>
    <x v="0"/>
  </r>
  <r>
    <x v="0"/>
    <x v="0"/>
    <s v="3  Pilares hastiales_3"/>
    <x v="0"/>
    <s v="IPN 320"/>
    <s v="S 235"/>
    <n v="44.44"/>
    <n v="56.12"/>
    <n v="0.43"/>
    <x v="0"/>
  </r>
  <r>
    <x v="0"/>
    <x v="0"/>
    <s v="4  Dinteles hastiales_4"/>
    <x v="0"/>
    <s v="IPE 270"/>
    <s v="S 235"/>
    <n v="53.65"/>
    <n v="49.62"/>
    <n v="0.21"/>
    <x v="1"/>
  </r>
  <r>
    <x v="0"/>
    <x v="0"/>
    <s v="5  Dinteles hastiales_5"/>
    <x v="0"/>
    <s v="IPE 270"/>
    <s v="S 235"/>
    <n v="53.65"/>
    <n v="49.62"/>
    <n v="0.21"/>
    <x v="1"/>
  </r>
  <r>
    <x v="0"/>
    <x v="0"/>
    <s v="6  Pilares hastiales_6"/>
    <x v="0"/>
    <s v="IPN 320"/>
    <s v="S 235"/>
    <n v="47.34"/>
    <n v="56.12"/>
    <n v="0.46"/>
    <x v="0"/>
  </r>
  <r>
    <x v="0"/>
    <x v="0"/>
    <s v="7  Pilares hastiales_7"/>
    <x v="0"/>
    <s v="IPN 320"/>
    <s v="S 235"/>
    <n v="41.54"/>
    <n v="56.12"/>
    <n v="0.37"/>
    <x v="0"/>
  </r>
  <r>
    <x v="0"/>
    <x v="0"/>
    <s v="8  Vigas_8"/>
    <x v="0"/>
    <s v="IPN 200"/>
    <s v="S 235"/>
    <n v="62.55"/>
    <n v="267.83"/>
    <n v="0.28999999999999998"/>
    <x v="1"/>
  </r>
  <r>
    <x v="0"/>
    <x v="0"/>
    <s v="9  Vigas_9"/>
    <x v="0"/>
    <s v="IPN 200"/>
    <s v="S 235"/>
    <n v="62.55"/>
    <n v="267.83"/>
    <n v="0.26"/>
    <x v="2"/>
  </r>
  <r>
    <x v="0"/>
    <x v="0"/>
    <s v="14  Correas_14"/>
    <x v="1"/>
    <s v="IPE 100"/>
    <s v="S 235"/>
    <n v="122.85"/>
    <n v="402.65"/>
    <n v="5.04"/>
    <x v="1"/>
  </r>
  <r>
    <x v="0"/>
    <x v="0"/>
    <s v="16  Correas_16"/>
    <x v="2"/>
    <s v="IPE 100"/>
    <s v="S 235"/>
    <n v="122.85"/>
    <n v="402.65"/>
    <n v="0.7"/>
    <x v="1"/>
  </r>
  <r>
    <x v="0"/>
    <x v="0"/>
    <s v="17  Correas_17"/>
    <x v="2"/>
    <s v="IPE 100"/>
    <s v="S 235"/>
    <n v="122.85"/>
    <n v="402.65"/>
    <n v="0.79"/>
    <x v="1"/>
  </r>
  <r>
    <x v="0"/>
    <x v="0"/>
    <s v="18  Correas_18"/>
    <x v="1"/>
    <s v="IPE 100"/>
    <s v="S 235"/>
    <n v="122.85"/>
    <n v="402.65"/>
    <n v="10.02"/>
    <x v="1"/>
  </r>
  <r>
    <x v="0"/>
    <x v="0"/>
    <s v="19  Correas_19"/>
    <x v="2"/>
    <s v="IPE 100"/>
    <s v="S 235"/>
    <n v="122.85"/>
    <n v="402.65"/>
    <n v="0.79"/>
    <x v="1"/>
  </r>
  <r>
    <x v="0"/>
    <x v="0"/>
    <s v="20  Correas_20"/>
    <x v="1"/>
    <s v="IPE 100"/>
    <s v="S 235"/>
    <n v="122.85"/>
    <n v="402.65"/>
    <n v="4.58"/>
    <x v="1"/>
  </r>
  <r>
    <x v="0"/>
    <x v="0"/>
    <s v="21  Correas_21"/>
    <x v="2"/>
    <s v="IPE 100"/>
    <s v="S 235"/>
    <n v="122.85"/>
    <n v="402.65"/>
    <n v="0.72"/>
    <x v="1"/>
  </r>
  <r>
    <x v="0"/>
    <x v="0"/>
    <s v="22  Pilares fachada_22"/>
    <x v="3"/>
    <s v="IPN 320"/>
    <s v="S 235"/>
    <n v="66.25"/>
    <n v="56.12"/>
    <n v="0.95"/>
    <x v="1"/>
  </r>
  <r>
    <x v="0"/>
    <x v="0"/>
    <s v="23  Pilares fachada_23"/>
    <x v="1"/>
    <s v="IPN 320"/>
    <s v="S 235"/>
    <n v="86.12"/>
    <n v="56.12"/>
    <n v="1.0900000000000001"/>
    <x v="1"/>
  </r>
  <r>
    <x v="0"/>
    <x v="0"/>
    <s v="24  Dinteles cubierta_24"/>
    <x v="1"/>
    <s v="IPE 270"/>
    <s v="S 235"/>
    <n v="128.77000000000001"/>
    <n v="49.62"/>
    <n v="2.85"/>
    <x v="1"/>
  </r>
  <r>
    <x v="0"/>
    <x v="0"/>
    <s v="25  Dinteles cubierta_25"/>
    <x v="1"/>
    <s v="IPE 270"/>
    <s v="S 235"/>
    <n v="128.77000000000001"/>
    <n v="49.62"/>
    <n v="3.67"/>
    <x v="1"/>
  </r>
  <r>
    <x v="0"/>
    <x v="0"/>
    <s v="26  Vigas_26"/>
    <x v="0"/>
    <s v="IPN 200"/>
    <s v="S 235"/>
    <n v="62.55"/>
    <n v="267.83"/>
    <n v="0.25"/>
    <x v="1"/>
  </r>
  <r>
    <x v="0"/>
    <x v="0"/>
    <s v="27  Vigas_27"/>
    <x v="0"/>
    <s v="IPN 200"/>
    <s v="S 235"/>
    <n v="62.55"/>
    <n v="267.83"/>
    <n v="0.22"/>
    <x v="2"/>
  </r>
  <r>
    <x v="0"/>
    <x v="0"/>
    <s v="28  Correas_28"/>
    <x v="2"/>
    <s v="IPE 100"/>
    <s v="S 235"/>
    <n v="122.85"/>
    <n v="402.65"/>
    <n v="0.75"/>
    <x v="1"/>
  </r>
  <r>
    <x v="0"/>
    <x v="0"/>
    <s v="29  Correas_29"/>
    <x v="2"/>
    <s v="IPE 100"/>
    <s v="S 235"/>
    <n v="122.85"/>
    <n v="402.65"/>
    <n v="0.56999999999999995"/>
    <x v="1"/>
  </r>
  <r>
    <x v="0"/>
    <x v="0"/>
    <s v="30  Correas_30"/>
    <x v="2"/>
    <s v="IPE 100"/>
    <s v="S 235"/>
    <n v="122.85"/>
    <n v="402.65"/>
    <n v="0.66"/>
    <x v="1"/>
  </r>
  <r>
    <x v="0"/>
    <x v="0"/>
    <s v="31  Correas_31"/>
    <x v="1"/>
    <s v="IPE 100"/>
    <s v="S 235"/>
    <n v="122.85"/>
    <n v="402.65"/>
    <n v="1.1200000000000001"/>
    <x v="1"/>
  </r>
  <r>
    <x v="0"/>
    <x v="0"/>
    <s v="32  Correas_32"/>
    <x v="2"/>
    <s v="IPE 100"/>
    <s v="S 235"/>
    <n v="122.85"/>
    <n v="402.65"/>
    <n v="0.65"/>
    <x v="1"/>
  </r>
  <r>
    <x v="0"/>
    <x v="0"/>
    <s v="33  Correas_33"/>
    <x v="2"/>
    <s v="IPE 100"/>
    <s v="S 235"/>
    <n v="122.85"/>
    <n v="402.65"/>
    <n v="0.72"/>
    <x v="1"/>
  </r>
  <r>
    <x v="0"/>
    <x v="0"/>
    <s v="34  Correas_34"/>
    <x v="2"/>
    <s v="IPE 100"/>
    <s v="S 235"/>
    <n v="122.85"/>
    <n v="402.65"/>
    <n v="0.59"/>
    <x v="1"/>
  </r>
  <r>
    <x v="0"/>
    <x v="0"/>
    <s v="35  Pilares fachada_35"/>
    <x v="1"/>
    <s v="IPN 320"/>
    <s v="S 235"/>
    <n v="66.25"/>
    <n v="56.12"/>
    <n v="1.3"/>
    <x v="1"/>
  </r>
  <r>
    <x v="0"/>
    <x v="0"/>
    <s v="36  Pilares fachada_36"/>
    <x v="1"/>
    <s v="IPN 320"/>
    <s v="S 235"/>
    <n v="86.12"/>
    <n v="56.12"/>
    <n v="1.68"/>
    <x v="1"/>
  </r>
  <r>
    <x v="0"/>
    <x v="0"/>
    <s v="37  Dinteles cubierta_37"/>
    <x v="1"/>
    <s v="IPE 270"/>
    <s v="S 235"/>
    <n v="128.77000000000001"/>
    <n v="49.62"/>
    <n v="4.63"/>
    <x v="1"/>
  </r>
  <r>
    <x v="0"/>
    <x v="0"/>
    <s v="38  Dinteles cubierta_38"/>
    <x v="1"/>
    <s v="IPE 270"/>
    <s v="S 235"/>
    <n v="128.77000000000001"/>
    <n v="49.62"/>
    <n v="5.96"/>
    <x v="1"/>
  </r>
  <r>
    <x v="0"/>
    <x v="0"/>
    <s v="39  Vigas_39"/>
    <x v="0"/>
    <s v="IPN 200"/>
    <s v="S 235"/>
    <n v="62.55"/>
    <n v="267.83"/>
    <n v="0.21"/>
    <x v="1"/>
  </r>
  <r>
    <x v="0"/>
    <x v="0"/>
    <s v="40  Vigas_40"/>
    <x v="0"/>
    <s v="IPN 200"/>
    <s v="S 235"/>
    <n v="62.55"/>
    <n v="267.83"/>
    <n v="0.18"/>
    <x v="2"/>
  </r>
  <r>
    <x v="0"/>
    <x v="0"/>
    <s v="41  Correas_41"/>
    <x v="2"/>
    <s v="IPE 100"/>
    <s v="S 235"/>
    <n v="122.85"/>
    <n v="402.65"/>
    <n v="0.64"/>
    <x v="1"/>
  </r>
  <r>
    <x v="0"/>
    <x v="0"/>
    <s v="42  Correas_42"/>
    <x v="2"/>
    <s v="IPE 100"/>
    <s v="S 235"/>
    <n v="122.85"/>
    <n v="402.65"/>
    <n v="0.63"/>
    <x v="1"/>
  </r>
  <r>
    <x v="0"/>
    <x v="0"/>
    <s v="43  Correas_43"/>
    <x v="2"/>
    <s v="IPE 100"/>
    <s v="S 235"/>
    <n v="122.85"/>
    <n v="402.65"/>
    <n v="0.7"/>
    <x v="1"/>
  </r>
  <r>
    <x v="0"/>
    <x v="0"/>
    <s v="44  Correas_44"/>
    <x v="2"/>
    <s v="IPE 100"/>
    <s v="S 235"/>
    <n v="122.85"/>
    <n v="402.65"/>
    <n v="0.66"/>
    <x v="1"/>
  </r>
  <r>
    <x v="0"/>
    <x v="0"/>
    <s v="45  Correas_45"/>
    <x v="2"/>
    <s v="IPE 100"/>
    <s v="S 235"/>
    <n v="122.85"/>
    <n v="402.65"/>
    <n v="0.71"/>
    <x v="1"/>
  </r>
  <r>
    <x v="0"/>
    <x v="0"/>
    <s v="46  Correas_46"/>
    <x v="2"/>
    <s v="IPE 100"/>
    <s v="S 235"/>
    <n v="122.85"/>
    <n v="402.65"/>
    <n v="0.64"/>
    <x v="1"/>
  </r>
  <r>
    <x v="0"/>
    <x v="0"/>
    <s v="47  Correas_47"/>
    <x v="2"/>
    <s v="IPE 100"/>
    <s v="S 235"/>
    <n v="122.85"/>
    <n v="402.65"/>
    <n v="0.63"/>
    <x v="1"/>
  </r>
  <r>
    <x v="0"/>
    <x v="0"/>
    <s v="48  Pilares fachada_48"/>
    <x v="1"/>
    <s v="IPN 320"/>
    <s v="S 235"/>
    <n v="66.25"/>
    <n v="56.12"/>
    <n v="1.24"/>
    <x v="1"/>
  </r>
  <r>
    <x v="0"/>
    <x v="0"/>
    <s v="49  Pilares fachada_49"/>
    <x v="1"/>
    <s v="IPN 320"/>
    <s v="S 235"/>
    <n v="86.12"/>
    <n v="56.12"/>
    <n v="1.61"/>
    <x v="1"/>
  </r>
  <r>
    <x v="0"/>
    <x v="0"/>
    <s v="50  Dinteles cubierta_50"/>
    <x v="1"/>
    <s v="IPE 270"/>
    <s v="S 235"/>
    <n v="128.77000000000001"/>
    <n v="49.62"/>
    <n v="4.38"/>
    <x v="1"/>
  </r>
  <r>
    <x v="0"/>
    <x v="0"/>
    <s v="51  Dinteles cubierta_51"/>
    <x v="1"/>
    <s v="IPE 270"/>
    <s v="S 235"/>
    <n v="128.77000000000001"/>
    <n v="49.62"/>
    <n v="5.71"/>
    <x v="1"/>
  </r>
  <r>
    <x v="0"/>
    <x v="0"/>
    <s v="52  Vigas_52"/>
    <x v="0"/>
    <s v="IPN 200"/>
    <s v="S 235"/>
    <n v="62.55"/>
    <n v="267.83"/>
    <n v="0.21"/>
    <x v="1"/>
  </r>
  <r>
    <x v="0"/>
    <x v="0"/>
    <s v="53  Vigas_53"/>
    <x v="0"/>
    <s v="IPN 200"/>
    <s v="S 235"/>
    <n v="62.55"/>
    <n v="267.83"/>
    <n v="0.19"/>
    <x v="2"/>
  </r>
  <r>
    <x v="0"/>
    <x v="0"/>
    <s v="54  Correas_54"/>
    <x v="2"/>
    <s v="IPE 100"/>
    <s v="S 235"/>
    <n v="122.85"/>
    <n v="402.65"/>
    <n v="0.64"/>
    <x v="1"/>
  </r>
  <r>
    <x v="0"/>
    <x v="0"/>
    <s v="55  Correas_55"/>
    <x v="2"/>
    <s v="IPE 100"/>
    <s v="S 235"/>
    <n v="122.85"/>
    <n v="402.65"/>
    <n v="0.63"/>
    <x v="1"/>
  </r>
  <r>
    <x v="0"/>
    <x v="0"/>
    <s v="56  Correas_56"/>
    <x v="2"/>
    <s v="IPE 100"/>
    <s v="S 235"/>
    <n v="122.85"/>
    <n v="402.65"/>
    <n v="0.7"/>
    <x v="1"/>
  </r>
  <r>
    <x v="0"/>
    <x v="0"/>
    <s v="57  Correas_57"/>
    <x v="2"/>
    <s v="IPE 100"/>
    <s v="S 235"/>
    <n v="122.85"/>
    <n v="402.65"/>
    <n v="0.66"/>
    <x v="1"/>
  </r>
  <r>
    <x v="0"/>
    <x v="0"/>
    <s v="58  Correas_58"/>
    <x v="2"/>
    <s v="IPE 100"/>
    <s v="S 235"/>
    <n v="122.85"/>
    <n v="402.65"/>
    <n v="0.71"/>
    <x v="1"/>
  </r>
  <r>
    <x v="0"/>
    <x v="0"/>
    <s v="59  Correas_59"/>
    <x v="2"/>
    <s v="IPE 100"/>
    <s v="S 235"/>
    <n v="122.85"/>
    <n v="402.65"/>
    <n v="0.64"/>
    <x v="1"/>
  </r>
  <r>
    <x v="0"/>
    <x v="0"/>
    <s v="60  Correas_60"/>
    <x v="2"/>
    <s v="IPE 100"/>
    <s v="S 235"/>
    <n v="122.85"/>
    <n v="402.65"/>
    <n v="0.63"/>
    <x v="1"/>
  </r>
  <r>
    <x v="0"/>
    <x v="0"/>
    <s v="61  Pilares fachada_61"/>
    <x v="1"/>
    <s v="IPN 320"/>
    <s v="S 235"/>
    <n v="66.25"/>
    <n v="56.12"/>
    <n v="1.24"/>
    <x v="1"/>
  </r>
  <r>
    <x v="0"/>
    <x v="0"/>
    <s v="62  Pilares fachada_62"/>
    <x v="1"/>
    <s v="IPN 320"/>
    <s v="S 235"/>
    <n v="86.12"/>
    <n v="56.12"/>
    <n v="1.61"/>
    <x v="1"/>
  </r>
  <r>
    <x v="0"/>
    <x v="0"/>
    <s v="63  Dinteles cubierta_63"/>
    <x v="1"/>
    <s v="IPE 270"/>
    <s v="S 235"/>
    <n v="128.77000000000001"/>
    <n v="49.62"/>
    <n v="4.38"/>
    <x v="1"/>
  </r>
  <r>
    <x v="0"/>
    <x v="0"/>
    <s v="64  Dinteles cubierta_64"/>
    <x v="1"/>
    <s v="IPE 270"/>
    <s v="S 235"/>
    <n v="128.77000000000001"/>
    <n v="49.62"/>
    <n v="5.71"/>
    <x v="1"/>
  </r>
  <r>
    <x v="0"/>
    <x v="0"/>
    <s v="65  Vigas_65"/>
    <x v="0"/>
    <s v="IPN 200"/>
    <s v="S 235"/>
    <n v="62.55"/>
    <n v="267.83"/>
    <n v="0.21"/>
    <x v="1"/>
  </r>
  <r>
    <x v="0"/>
    <x v="0"/>
    <s v="66  Vigas_66"/>
    <x v="0"/>
    <s v="IPN 200"/>
    <s v="S 235"/>
    <n v="62.55"/>
    <n v="267.83"/>
    <n v="0.2"/>
    <x v="2"/>
  </r>
  <r>
    <x v="0"/>
    <x v="0"/>
    <s v="67  Correas_67"/>
    <x v="2"/>
    <s v="IPE 100"/>
    <s v="S 235"/>
    <n v="122.85"/>
    <n v="402.65"/>
    <n v="0.64"/>
    <x v="1"/>
  </r>
  <r>
    <x v="0"/>
    <x v="0"/>
    <s v="68  Correas_68"/>
    <x v="2"/>
    <s v="IPE 100"/>
    <s v="S 235"/>
    <n v="122.85"/>
    <n v="402.65"/>
    <n v="0.63"/>
    <x v="1"/>
  </r>
  <r>
    <x v="0"/>
    <x v="0"/>
    <s v="69  Correas_69"/>
    <x v="2"/>
    <s v="IPE 100"/>
    <s v="S 235"/>
    <n v="122.85"/>
    <n v="402.65"/>
    <n v="0.7"/>
    <x v="1"/>
  </r>
  <r>
    <x v="0"/>
    <x v="0"/>
    <s v="70  Correas_70"/>
    <x v="2"/>
    <s v="IPE 100"/>
    <s v="S 235"/>
    <n v="122.85"/>
    <n v="402.65"/>
    <n v="0.66"/>
    <x v="1"/>
  </r>
  <r>
    <x v="0"/>
    <x v="0"/>
    <s v="71  Correas_71"/>
    <x v="2"/>
    <s v="IPE 100"/>
    <s v="S 235"/>
    <n v="122.85"/>
    <n v="402.65"/>
    <n v="0.71"/>
    <x v="1"/>
  </r>
  <r>
    <x v="0"/>
    <x v="0"/>
    <s v="72  Correas_72"/>
    <x v="2"/>
    <s v="IPE 100"/>
    <s v="S 235"/>
    <n v="122.85"/>
    <n v="402.65"/>
    <n v="0.64"/>
    <x v="1"/>
  </r>
  <r>
    <x v="0"/>
    <x v="0"/>
    <s v="73  Correas_73"/>
    <x v="2"/>
    <s v="IPE 100"/>
    <s v="S 235"/>
    <n v="122.85"/>
    <n v="402.65"/>
    <n v="0.63"/>
    <x v="1"/>
  </r>
  <r>
    <x v="0"/>
    <x v="0"/>
    <s v="74  Pilares fachada_74"/>
    <x v="1"/>
    <s v="IPN 320"/>
    <s v="S 235"/>
    <n v="66.25"/>
    <n v="56.12"/>
    <n v="1.3"/>
    <x v="1"/>
  </r>
  <r>
    <x v="0"/>
    <x v="0"/>
    <s v="75  Pilares fachada_75"/>
    <x v="1"/>
    <s v="IPN 320"/>
    <s v="S 235"/>
    <n v="86.12"/>
    <n v="56.12"/>
    <n v="1.68"/>
    <x v="1"/>
  </r>
  <r>
    <x v="0"/>
    <x v="0"/>
    <s v="76  Dinteles cubierta_76"/>
    <x v="1"/>
    <s v="IPE 270"/>
    <s v="S 235"/>
    <n v="128.77000000000001"/>
    <n v="49.62"/>
    <n v="4.62"/>
    <x v="1"/>
  </r>
  <r>
    <x v="0"/>
    <x v="0"/>
    <s v="77  Dinteles cubierta_77"/>
    <x v="1"/>
    <s v="IPE 270"/>
    <s v="S 235"/>
    <n v="128.77000000000001"/>
    <n v="49.62"/>
    <n v="5.96"/>
    <x v="1"/>
  </r>
  <r>
    <x v="0"/>
    <x v="0"/>
    <s v="78  Vigas_78"/>
    <x v="0"/>
    <s v="IPN 200"/>
    <s v="S 235"/>
    <n v="62.55"/>
    <n v="267.83"/>
    <n v="0.24"/>
    <x v="1"/>
  </r>
  <r>
    <x v="0"/>
    <x v="0"/>
    <s v="79  Vigas_79"/>
    <x v="0"/>
    <s v="IPN 200"/>
    <s v="S 235"/>
    <n v="62.55"/>
    <n v="267.83"/>
    <n v="0.23"/>
    <x v="2"/>
  </r>
  <r>
    <x v="0"/>
    <x v="0"/>
    <s v="80  Correas_80"/>
    <x v="2"/>
    <s v="IPE 100"/>
    <s v="S 235"/>
    <n v="122.85"/>
    <n v="402.65"/>
    <n v="0.75"/>
    <x v="1"/>
  </r>
  <r>
    <x v="0"/>
    <x v="0"/>
    <s v="81  Correas_81"/>
    <x v="2"/>
    <s v="IPE 100"/>
    <s v="S 235"/>
    <n v="122.85"/>
    <n v="402.65"/>
    <n v="0.56999999999999995"/>
    <x v="1"/>
  </r>
  <r>
    <x v="0"/>
    <x v="0"/>
    <s v="82  Correas_82"/>
    <x v="2"/>
    <s v="IPE 100"/>
    <s v="S 235"/>
    <n v="122.85"/>
    <n v="402.65"/>
    <n v="0.66"/>
    <x v="1"/>
  </r>
  <r>
    <x v="0"/>
    <x v="0"/>
    <s v="83  Correas_83"/>
    <x v="1"/>
    <s v="IPE 100"/>
    <s v="S 235"/>
    <n v="122.85"/>
    <n v="402.65"/>
    <n v="1.1299999999999999"/>
    <x v="1"/>
  </r>
  <r>
    <x v="0"/>
    <x v="0"/>
    <s v="84  Correas_84"/>
    <x v="2"/>
    <s v="IPE 100"/>
    <s v="S 235"/>
    <n v="122.85"/>
    <n v="402.65"/>
    <n v="0.65"/>
    <x v="1"/>
  </r>
  <r>
    <x v="0"/>
    <x v="0"/>
    <s v="85  Correas_85"/>
    <x v="2"/>
    <s v="IPE 100"/>
    <s v="S 235"/>
    <n v="122.85"/>
    <n v="402.65"/>
    <n v="0.72"/>
    <x v="1"/>
  </r>
  <r>
    <x v="0"/>
    <x v="0"/>
    <s v="86  Correas_86"/>
    <x v="2"/>
    <s v="IPE 100"/>
    <s v="S 235"/>
    <n v="122.85"/>
    <n v="402.65"/>
    <n v="0.59"/>
    <x v="1"/>
  </r>
  <r>
    <x v="0"/>
    <x v="0"/>
    <s v="87  Pilares fachada_87"/>
    <x v="3"/>
    <s v="IPN 320"/>
    <s v="S 235"/>
    <n v="66.25"/>
    <n v="56.12"/>
    <n v="0.95"/>
    <x v="1"/>
  </r>
  <r>
    <x v="0"/>
    <x v="0"/>
    <s v="88  Pilares fachada_88"/>
    <x v="1"/>
    <s v="IPN 320"/>
    <s v="S 235"/>
    <n v="86.12"/>
    <n v="56.12"/>
    <n v="1.0900000000000001"/>
    <x v="1"/>
  </r>
  <r>
    <x v="0"/>
    <x v="0"/>
    <s v="89  Dinteles cubierta_89"/>
    <x v="1"/>
    <s v="IPE 270"/>
    <s v="S 235"/>
    <n v="128.77000000000001"/>
    <n v="49.62"/>
    <n v="2.84"/>
    <x v="1"/>
  </r>
  <r>
    <x v="0"/>
    <x v="0"/>
    <s v="90  Dinteles cubierta_90"/>
    <x v="1"/>
    <s v="IPE 270"/>
    <s v="S 235"/>
    <n v="128.77000000000001"/>
    <n v="49.62"/>
    <n v="3.67"/>
    <x v="1"/>
  </r>
  <r>
    <x v="0"/>
    <x v="0"/>
    <s v="91  Vigas_91"/>
    <x v="0"/>
    <s v="IPN 200"/>
    <s v="S 235"/>
    <n v="62.55"/>
    <n v="267.83"/>
    <n v="0.28000000000000003"/>
    <x v="1"/>
  </r>
  <r>
    <x v="0"/>
    <x v="0"/>
    <s v="92  Vigas_92"/>
    <x v="0"/>
    <s v="IPN 200"/>
    <s v="S 235"/>
    <n v="62.55"/>
    <n v="267.83"/>
    <n v="0.28000000000000003"/>
    <x v="2"/>
  </r>
  <r>
    <x v="0"/>
    <x v="0"/>
    <s v="93  Correas_93"/>
    <x v="1"/>
    <s v="IPE 100"/>
    <s v="S 235"/>
    <n v="122.85"/>
    <n v="402.65"/>
    <n v="5.1100000000000003"/>
    <x v="1"/>
  </r>
  <r>
    <x v="0"/>
    <x v="0"/>
    <s v="94  Correas_94"/>
    <x v="2"/>
    <s v="IPE 100"/>
    <s v="S 235"/>
    <n v="122.85"/>
    <n v="402.65"/>
    <n v="0.7"/>
    <x v="1"/>
  </r>
  <r>
    <x v="0"/>
    <x v="0"/>
    <s v="95  Correas_95"/>
    <x v="2"/>
    <s v="IPE 100"/>
    <s v="S 235"/>
    <n v="122.85"/>
    <n v="402.65"/>
    <n v="0.79"/>
    <x v="1"/>
  </r>
  <r>
    <x v="0"/>
    <x v="0"/>
    <s v="96  Correas_96"/>
    <x v="1"/>
    <s v="IPE 100"/>
    <s v="S 235"/>
    <n v="122.85"/>
    <n v="402.65"/>
    <n v="10.119999999999999"/>
    <x v="1"/>
  </r>
  <r>
    <x v="0"/>
    <x v="0"/>
    <s v="97  Correas_97"/>
    <x v="2"/>
    <s v="IPE 100"/>
    <s v="S 235"/>
    <n v="122.85"/>
    <n v="402.65"/>
    <n v="0.79"/>
    <x v="1"/>
  </r>
  <r>
    <x v="0"/>
    <x v="0"/>
    <s v="98  Correas_98"/>
    <x v="1"/>
    <s v="IPE 100"/>
    <s v="S 235"/>
    <n v="122.85"/>
    <n v="402.65"/>
    <n v="4.6399999999999997"/>
    <x v="1"/>
  </r>
  <r>
    <x v="0"/>
    <x v="0"/>
    <s v="99  Correas_99"/>
    <x v="2"/>
    <s v="IPE 100"/>
    <s v="S 235"/>
    <n v="122.85"/>
    <n v="402.65"/>
    <n v="0.72"/>
    <x v="1"/>
  </r>
  <r>
    <x v="0"/>
    <x v="0"/>
    <s v="100  Pilares esquinas_100"/>
    <x v="0"/>
    <s v="IPN 320"/>
    <s v="S 235"/>
    <n v="11.83"/>
    <n v="56.12"/>
    <n v="0.31"/>
    <x v="0"/>
  </r>
  <r>
    <x v="0"/>
    <x v="0"/>
    <s v="101  Pilares esquinas_101"/>
    <x v="0"/>
    <s v="IPN 320"/>
    <s v="S 235"/>
    <n v="11.83"/>
    <n v="56.12"/>
    <n v="0.47"/>
    <x v="0"/>
  </r>
  <r>
    <x v="0"/>
    <x v="0"/>
    <s v="102  Pilares hastiales_102"/>
    <x v="0"/>
    <s v="IPN 320"/>
    <s v="S 235"/>
    <n v="44.44"/>
    <n v="56.12"/>
    <n v="0.35"/>
    <x v="0"/>
  </r>
  <r>
    <x v="0"/>
    <x v="0"/>
    <s v="103  Dinteles hastiales_103"/>
    <x v="0"/>
    <s v="IPE 270"/>
    <s v="S 235"/>
    <n v="53.65"/>
    <n v="49.62"/>
    <n v="0.21"/>
    <x v="1"/>
  </r>
  <r>
    <x v="0"/>
    <x v="0"/>
    <s v="104  Dinteles hastiales_104"/>
    <x v="0"/>
    <s v="IPE 270"/>
    <s v="S 235"/>
    <n v="53.65"/>
    <n v="49.62"/>
    <n v="0.21"/>
    <x v="1"/>
  </r>
  <r>
    <x v="0"/>
    <x v="0"/>
    <s v="105  Pilares hastiales_105"/>
    <x v="0"/>
    <s v="IPN 320"/>
    <s v="S 235"/>
    <n v="47.34"/>
    <n v="56.12"/>
    <n v="0.41"/>
    <x v="0"/>
  </r>
  <r>
    <x v="0"/>
    <x v="0"/>
    <s v="106  Pilares hastiales_106"/>
    <x v="0"/>
    <s v="IPN 320"/>
    <s v="S 235"/>
    <n v="41.54"/>
    <n v="56.12"/>
    <n v="0.32"/>
    <x v="0"/>
  </r>
  <r>
    <x v="1"/>
    <x v="0"/>
    <s v="1  Pilares esquinas_1"/>
    <x v="0"/>
    <s v="IPN 260"/>
    <s v="S 235"/>
    <n v="14.47"/>
    <n v="64.59"/>
    <n v="0.4"/>
    <x v="0"/>
  </r>
  <r>
    <x v="1"/>
    <x v="0"/>
    <s v="2  Pilares esquinas_2"/>
    <x v="2"/>
    <s v="IPN 260"/>
    <s v="S 235"/>
    <n v="14.47"/>
    <n v="64.59"/>
    <n v="0.56999999999999995"/>
    <x v="0"/>
  </r>
  <r>
    <x v="1"/>
    <x v="0"/>
    <s v="3  Pilares hastiales_3"/>
    <x v="2"/>
    <s v="IPN 260"/>
    <s v="S 235"/>
    <n v="54.36"/>
    <n v="64.59"/>
    <n v="0.65"/>
    <x v="0"/>
  </r>
  <r>
    <x v="1"/>
    <x v="0"/>
    <s v="4  Dinteles hastiales_4"/>
    <x v="0"/>
    <s v="IPE 160"/>
    <s v="S 235"/>
    <n v="91.56"/>
    <n v="81.349999999999994"/>
    <n v="0.47"/>
    <x v="1"/>
  </r>
  <r>
    <x v="1"/>
    <x v="0"/>
    <s v="5  Dinteles hastiales_5"/>
    <x v="0"/>
    <s v="IPE 160"/>
    <s v="S 235"/>
    <n v="91.56"/>
    <n v="81.349999999999994"/>
    <n v="0.37"/>
    <x v="1"/>
  </r>
  <r>
    <x v="1"/>
    <x v="0"/>
    <s v="6  Pilares hastiales_6"/>
    <x v="2"/>
    <s v="IPN 260"/>
    <s v="S 235"/>
    <n v="57.9"/>
    <n v="64.59"/>
    <n v="0.62"/>
    <x v="0"/>
  </r>
  <r>
    <x v="1"/>
    <x v="0"/>
    <s v="7  Pilares hastiales_7"/>
    <x v="2"/>
    <s v="IPN 260"/>
    <s v="S 235"/>
    <n v="50.81"/>
    <n v="64.59"/>
    <n v="0.56000000000000005"/>
    <x v="0"/>
  </r>
  <r>
    <x v="1"/>
    <x v="0"/>
    <s v="8  Vigas_8"/>
    <x v="2"/>
    <s v="IPN 140"/>
    <s v="S 235"/>
    <n v="89.27"/>
    <n v="359.98"/>
    <n v="0.63"/>
    <x v="1"/>
  </r>
  <r>
    <x v="1"/>
    <x v="0"/>
    <s v="9  Vigas_9"/>
    <x v="0"/>
    <s v="IPN 140"/>
    <s v="S 235"/>
    <n v="89.27"/>
    <n v="359.98"/>
    <n v="0.49"/>
    <x v="2"/>
  </r>
  <r>
    <x v="1"/>
    <x v="0"/>
    <s v="14  Correas_14"/>
    <x v="3"/>
    <s v="IPE 180"/>
    <s v="S 235"/>
    <n v="67.42"/>
    <n v="243.65"/>
    <n v="0.94"/>
    <x v="2"/>
  </r>
  <r>
    <x v="1"/>
    <x v="0"/>
    <s v="16  Correas_16"/>
    <x v="0"/>
    <s v="IPE 180"/>
    <s v="S 235"/>
    <n v="67.42"/>
    <n v="243.65"/>
    <n v="0.16"/>
    <x v="1"/>
  </r>
  <r>
    <x v="1"/>
    <x v="0"/>
    <s v="17  Correas_17"/>
    <x v="0"/>
    <s v="IPE 180"/>
    <s v="S 235"/>
    <n v="67.42"/>
    <n v="243.65"/>
    <n v="0.24"/>
    <x v="1"/>
  </r>
  <r>
    <x v="1"/>
    <x v="0"/>
    <s v="18  Correas_18"/>
    <x v="1"/>
    <s v="IPE 180"/>
    <s v="S 235"/>
    <n v="67.42"/>
    <n v="243.65"/>
    <n v="1.46"/>
    <x v="0"/>
  </r>
  <r>
    <x v="1"/>
    <x v="0"/>
    <s v="19  Correas_19"/>
    <x v="0"/>
    <s v="IPE 180"/>
    <s v="S 235"/>
    <n v="67.42"/>
    <n v="243.65"/>
    <n v="0.23"/>
    <x v="1"/>
  </r>
  <r>
    <x v="1"/>
    <x v="0"/>
    <s v="20  Correas_20"/>
    <x v="3"/>
    <s v="IPE 180"/>
    <s v="S 235"/>
    <n v="67.42"/>
    <n v="243.65"/>
    <n v="0.95"/>
    <x v="0"/>
  </r>
  <r>
    <x v="1"/>
    <x v="0"/>
    <s v="21  Correas_21"/>
    <x v="0"/>
    <s v="IPE 180"/>
    <s v="S 235"/>
    <n v="67.42"/>
    <n v="243.65"/>
    <n v="0.17"/>
    <x v="1"/>
  </r>
  <r>
    <x v="1"/>
    <x v="0"/>
    <s v="22  Pilares fachada_22"/>
    <x v="2"/>
    <s v="IPN 380"/>
    <s v="S 235"/>
    <n v="56.1"/>
    <n v="49.7"/>
    <n v="0.53"/>
    <x v="1"/>
  </r>
  <r>
    <x v="1"/>
    <x v="0"/>
    <s v="23  Pilares fachada_23"/>
    <x v="2"/>
    <s v="IPN 380"/>
    <s v="S 235"/>
    <n v="72.930000000000007"/>
    <n v="49.7"/>
    <n v="0.66"/>
    <x v="1"/>
  </r>
  <r>
    <x v="1"/>
    <x v="0"/>
    <s v="24  Dinteles cubierta_24"/>
    <x v="0"/>
    <s v="IPE 450"/>
    <s v="S 235"/>
    <n v="78.23"/>
    <n v="36.42"/>
    <n v="0.45"/>
    <x v="1"/>
  </r>
  <r>
    <x v="1"/>
    <x v="0"/>
    <s v="25  Dinteles cubierta_25"/>
    <x v="2"/>
    <s v="IPE 450"/>
    <s v="S 235"/>
    <n v="78.23"/>
    <n v="36.42"/>
    <n v="0.56000000000000005"/>
    <x v="1"/>
  </r>
  <r>
    <x v="1"/>
    <x v="0"/>
    <s v="26  Vigas_26"/>
    <x v="2"/>
    <s v="IPN 140"/>
    <s v="S 235"/>
    <n v="89.27"/>
    <n v="359.98"/>
    <n v="0.54"/>
    <x v="1"/>
  </r>
  <r>
    <x v="1"/>
    <x v="0"/>
    <s v="27  Vigas_27"/>
    <x v="2"/>
    <s v="IPN 140"/>
    <s v="S 235"/>
    <n v="89.27"/>
    <n v="359.98"/>
    <n v="0.54"/>
    <x v="2"/>
  </r>
  <r>
    <x v="1"/>
    <x v="0"/>
    <s v="28  Correas_28"/>
    <x v="0"/>
    <s v="IPE 180"/>
    <s v="S 235"/>
    <n v="67.42"/>
    <n v="243.65"/>
    <n v="0.26"/>
    <x v="1"/>
  </r>
  <r>
    <x v="1"/>
    <x v="0"/>
    <s v="29  Correas_29"/>
    <x v="0"/>
    <s v="IPE 180"/>
    <s v="S 235"/>
    <n v="67.42"/>
    <n v="243.65"/>
    <n v="0.17"/>
    <x v="0"/>
  </r>
  <r>
    <x v="1"/>
    <x v="0"/>
    <s v="30  Correas_30"/>
    <x v="0"/>
    <s v="IPE 180"/>
    <s v="S 235"/>
    <n v="67.42"/>
    <n v="243.65"/>
    <n v="0.23"/>
    <x v="1"/>
  </r>
  <r>
    <x v="1"/>
    <x v="0"/>
    <s v="31  Correas_31"/>
    <x v="0"/>
    <s v="IPE 180"/>
    <s v="S 235"/>
    <n v="67.42"/>
    <n v="243.65"/>
    <n v="0.34"/>
    <x v="1"/>
  </r>
  <r>
    <x v="1"/>
    <x v="0"/>
    <s v="32  Correas_32"/>
    <x v="0"/>
    <s v="IPE 180"/>
    <s v="S 235"/>
    <n v="67.42"/>
    <n v="243.65"/>
    <n v="0.22"/>
    <x v="1"/>
  </r>
  <r>
    <x v="1"/>
    <x v="0"/>
    <s v="33  Correas_33"/>
    <x v="0"/>
    <s v="IPE 180"/>
    <s v="S 235"/>
    <n v="67.42"/>
    <n v="243.65"/>
    <n v="0.24"/>
    <x v="1"/>
  </r>
  <r>
    <x v="1"/>
    <x v="0"/>
    <s v="34  Correas_34"/>
    <x v="0"/>
    <s v="IPE 180"/>
    <s v="S 235"/>
    <n v="67.42"/>
    <n v="243.65"/>
    <n v="0.14000000000000001"/>
    <x v="2"/>
  </r>
  <r>
    <x v="1"/>
    <x v="0"/>
    <s v="35  Pilares fachada_35"/>
    <x v="2"/>
    <s v="IPN 380"/>
    <s v="S 235"/>
    <n v="56.1"/>
    <n v="49.7"/>
    <n v="0.71"/>
    <x v="1"/>
  </r>
  <r>
    <x v="1"/>
    <x v="0"/>
    <s v="36  Pilares fachada_36"/>
    <x v="3"/>
    <s v="IPN 380"/>
    <s v="S 235"/>
    <n v="72.930000000000007"/>
    <n v="49.7"/>
    <n v="0.86"/>
    <x v="1"/>
  </r>
  <r>
    <x v="1"/>
    <x v="0"/>
    <s v="37  Dinteles cubierta_37"/>
    <x v="2"/>
    <s v="IPE 450"/>
    <s v="S 235"/>
    <n v="78.23"/>
    <n v="36.42"/>
    <n v="0.61"/>
    <x v="1"/>
  </r>
  <r>
    <x v="1"/>
    <x v="0"/>
    <s v="38  Dinteles cubierta_38"/>
    <x v="2"/>
    <s v="IPE 450"/>
    <s v="S 235"/>
    <n v="78.23"/>
    <n v="36.42"/>
    <n v="0.74"/>
    <x v="1"/>
  </r>
  <r>
    <x v="1"/>
    <x v="0"/>
    <s v="39  Vigas_39"/>
    <x v="2"/>
    <s v="IPN 140"/>
    <s v="S 235"/>
    <n v="89.27"/>
    <n v="359.98"/>
    <n v="0.52"/>
    <x v="1"/>
  </r>
  <r>
    <x v="1"/>
    <x v="0"/>
    <s v="40  Vigas_40"/>
    <x v="2"/>
    <s v="IPN 140"/>
    <s v="S 235"/>
    <n v="89.27"/>
    <n v="359.98"/>
    <n v="0.51"/>
    <x v="2"/>
  </r>
  <r>
    <x v="1"/>
    <x v="0"/>
    <s v="41  Correas_41"/>
    <x v="0"/>
    <s v="IPE 180"/>
    <s v="S 235"/>
    <n v="67.42"/>
    <n v="243.65"/>
    <n v="0.16"/>
    <x v="0"/>
  </r>
  <r>
    <x v="1"/>
    <x v="0"/>
    <s v="42  Correas_42"/>
    <x v="0"/>
    <s v="IPE 180"/>
    <s v="S 235"/>
    <n v="67.42"/>
    <n v="243.65"/>
    <n v="0.18"/>
    <x v="0"/>
  </r>
  <r>
    <x v="1"/>
    <x v="0"/>
    <s v="43  Correas_43"/>
    <x v="0"/>
    <s v="IPE 180"/>
    <s v="S 235"/>
    <n v="67.42"/>
    <n v="243.65"/>
    <n v="0.17"/>
    <x v="1"/>
  </r>
  <r>
    <x v="1"/>
    <x v="0"/>
    <s v="44  Correas_44"/>
    <x v="0"/>
    <s v="IPE 180"/>
    <s v="S 235"/>
    <n v="67.42"/>
    <n v="243.65"/>
    <n v="0.16"/>
    <x v="1"/>
  </r>
  <r>
    <x v="1"/>
    <x v="0"/>
    <s v="45  Correas_45"/>
    <x v="0"/>
    <s v="IPE 180"/>
    <s v="S 235"/>
    <n v="67.42"/>
    <n v="243.65"/>
    <n v="0.17"/>
    <x v="1"/>
  </r>
  <r>
    <x v="1"/>
    <x v="0"/>
    <s v="46  Correas_46"/>
    <x v="0"/>
    <s v="IPE 180"/>
    <s v="S 235"/>
    <n v="67.42"/>
    <n v="243.65"/>
    <n v="0.16"/>
    <x v="1"/>
  </r>
  <r>
    <x v="1"/>
    <x v="0"/>
    <s v="47  Correas_47"/>
    <x v="0"/>
    <s v="IPE 180"/>
    <s v="S 235"/>
    <n v="67.42"/>
    <n v="243.65"/>
    <n v="0.16"/>
    <x v="1"/>
  </r>
  <r>
    <x v="1"/>
    <x v="0"/>
    <s v="48  Pilares fachada_48"/>
    <x v="2"/>
    <s v="IPN 380"/>
    <s v="S 235"/>
    <n v="56.1"/>
    <n v="49.7"/>
    <n v="0.71"/>
    <x v="1"/>
  </r>
  <r>
    <x v="1"/>
    <x v="0"/>
    <s v="49  Pilares fachada_49"/>
    <x v="3"/>
    <s v="IPN 380"/>
    <s v="S 235"/>
    <n v="72.930000000000007"/>
    <n v="49.7"/>
    <n v="0.87"/>
    <x v="1"/>
  </r>
  <r>
    <x v="1"/>
    <x v="0"/>
    <s v="50  Dinteles cubierta_50"/>
    <x v="2"/>
    <s v="IPE 450"/>
    <s v="S 235"/>
    <n v="78.23"/>
    <n v="36.42"/>
    <n v="0.61"/>
    <x v="1"/>
  </r>
  <r>
    <x v="1"/>
    <x v="0"/>
    <s v="51  Dinteles cubierta_51"/>
    <x v="2"/>
    <s v="IPE 450"/>
    <s v="S 235"/>
    <n v="78.23"/>
    <n v="36.42"/>
    <n v="0.74"/>
    <x v="1"/>
  </r>
  <r>
    <x v="1"/>
    <x v="0"/>
    <s v="52  Vigas_52"/>
    <x v="2"/>
    <s v="IPN 140"/>
    <s v="S 235"/>
    <n v="89.27"/>
    <n v="359.98"/>
    <n v="0.52"/>
    <x v="1"/>
  </r>
  <r>
    <x v="1"/>
    <x v="0"/>
    <s v="53  Vigas_53"/>
    <x v="2"/>
    <s v="IPN 140"/>
    <s v="S 235"/>
    <n v="89.27"/>
    <n v="359.98"/>
    <n v="0.52"/>
    <x v="2"/>
  </r>
  <r>
    <x v="1"/>
    <x v="0"/>
    <s v="54  Correas_54"/>
    <x v="0"/>
    <s v="IPE 180"/>
    <s v="S 235"/>
    <n v="67.42"/>
    <n v="243.65"/>
    <n v="0.17"/>
    <x v="0"/>
  </r>
  <r>
    <x v="1"/>
    <x v="0"/>
    <s v="55  Correas_55"/>
    <x v="0"/>
    <s v="IPE 180"/>
    <s v="S 235"/>
    <n v="67.42"/>
    <n v="243.65"/>
    <n v="0.2"/>
    <x v="0"/>
  </r>
  <r>
    <x v="1"/>
    <x v="0"/>
    <s v="56  Correas_56"/>
    <x v="0"/>
    <s v="IPE 180"/>
    <s v="S 235"/>
    <n v="67.42"/>
    <n v="243.65"/>
    <n v="0.17"/>
    <x v="1"/>
  </r>
  <r>
    <x v="1"/>
    <x v="0"/>
    <s v="57  Correas_57"/>
    <x v="0"/>
    <s v="IPE 180"/>
    <s v="S 235"/>
    <n v="67.42"/>
    <n v="243.65"/>
    <n v="0.16"/>
    <x v="1"/>
  </r>
  <r>
    <x v="1"/>
    <x v="0"/>
    <s v="58  Correas_58"/>
    <x v="0"/>
    <s v="IPE 180"/>
    <s v="S 235"/>
    <n v="67.42"/>
    <n v="243.65"/>
    <n v="0.17"/>
    <x v="1"/>
  </r>
  <r>
    <x v="1"/>
    <x v="0"/>
    <s v="59  Correas_59"/>
    <x v="0"/>
    <s v="IPE 180"/>
    <s v="S 235"/>
    <n v="67.42"/>
    <n v="243.65"/>
    <n v="0.16"/>
    <x v="1"/>
  </r>
  <r>
    <x v="1"/>
    <x v="0"/>
    <s v="60  Correas_60"/>
    <x v="0"/>
    <s v="IPE 180"/>
    <s v="S 235"/>
    <n v="67.42"/>
    <n v="243.65"/>
    <n v="0.16"/>
    <x v="1"/>
  </r>
  <r>
    <x v="1"/>
    <x v="0"/>
    <s v="61  Pilares fachada_61"/>
    <x v="2"/>
    <s v="IPN 380"/>
    <s v="S 235"/>
    <n v="56.1"/>
    <n v="49.7"/>
    <n v="0.71"/>
    <x v="1"/>
  </r>
  <r>
    <x v="1"/>
    <x v="0"/>
    <s v="62  Pilares fachada_62"/>
    <x v="3"/>
    <s v="IPN 380"/>
    <s v="S 235"/>
    <n v="72.930000000000007"/>
    <n v="49.7"/>
    <n v="0.87"/>
    <x v="1"/>
  </r>
  <r>
    <x v="1"/>
    <x v="0"/>
    <s v="63  Dinteles cubierta_63"/>
    <x v="2"/>
    <s v="IPE 450"/>
    <s v="S 235"/>
    <n v="78.23"/>
    <n v="36.42"/>
    <n v="0.62"/>
    <x v="1"/>
  </r>
  <r>
    <x v="1"/>
    <x v="0"/>
    <s v="64  Dinteles cubierta_64"/>
    <x v="2"/>
    <s v="IPE 450"/>
    <s v="S 235"/>
    <n v="78.23"/>
    <n v="36.42"/>
    <n v="0.74"/>
    <x v="1"/>
  </r>
  <r>
    <x v="1"/>
    <x v="0"/>
    <s v="65  Vigas_65"/>
    <x v="2"/>
    <s v="IPN 140"/>
    <s v="S 235"/>
    <n v="89.27"/>
    <n v="359.98"/>
    <n v="0.52"/>
    <x v="1"/>
  </r>
  <r>
    <x v="1"/>
    <x v="0"/>
    <s v="66  Vigas_66"/>
    <x v="2"/>
    <s v="IPN 140"/>
    <s v="S 235"/>
    <n v="89.27"/>
    <n v="359.98"/>
    <n v="0.52"/>
    <x v="2"/>
  </r>
  <r>
    <x v="1"/>
    <x v="0"/>
    <s v="67  Correas_67"/>
    <x v="0"/>
    <s v="IPE 180"/>
    <s v="S 235"/>
    <n v="67.42"/>
    <n v="243.65"/>
    <n v="0.18"/>
    <x v="0"/>
  </r>
  <r>
    <x v="1"/>
    <x v="0"/>
    <s v="68  Correas_68"/>
    <x v="0"/>
    <s v="IPE 180"/>
    <s v="S 235"/>
    <n v="67.42"/>
    <n v="243.65"/>
    <n v="0.2"/>
    <x v="0"/>
  </r>
  <r>
    <x v="1"/>
    <x v="0"/>
    <s v="69  Correas_69"/>
    <x v="0"/>
    <s v="IPE 180"/>
    <s v="S 235"/>
    <n v="67.42"/>
    <n v="243.65"/>
    <n v="0.17"/>
    <x v="1"/>
  </r>
  <r>
    <x v="1"/>
    <x v="0"/>
    <s v="70  Correas_70"/>
    <x v="0"/>
    <s v="IPE 180"/>
    <s v="S 235"/>
    <n v="67.42"/>
    <n v="243.65"/>
    <n v="0.16"/>
    <x v="1"/>
  </r>
  <r>
    <x v="1"/>
    <x v="0"/>
    <s v="71  Correas_71"/>
    <x v="0"/>
    <s v="IPE 180"/>
    <s v="S 235"/>
    <n v="67.42"/>
    <n v="243.65"/>
    <n v="0.17"/>
    <x v="1"/>
  </r>
  <r>
    <x v="1"/>
    <x v="0"/>
    <s v="72  Correas_72"/>
    <x v="0"/>
    <s v="IPE 180"/>
    <s v="S 235"/>
    <n v="67.42"/>
    <n v="243.65"/>
    <n v="0.16"/>
    <x v="1"/>
  </r>
  <r>
    <x v="1"/>
    <x v="0"/>
    <s v="73  Correas_73"/>
    <x v="0"/>
    <s v="IPE 180"/>
    <s v="S 235"/>
    <n v="67.42"/>
    <n v="243.65"/>
    <n v="0.16"/>
    <x v="1"/>
  </r>
  <r>
    <x v="1"/>
    <x v="0"/>
    <s v="74  Pilares fachada_74"/>
    <x v="2"/>
    <s v="IPN 380"/>
    <s v="S 235"/>
    <n v="56.1"/>
    <n v="49.7"/>
    <n v="0.71"/>
    <x v="1"/>
  </r>
  <r>
    <x v="1"/>
    <x v="0"/>
    <s v="75  Pilares fachada_75"/>
    <x v="3"/>
    <s v="IPN 380"/>
    <s v="S 235"/>
    <n v="72.930000000000007"/>
    <n v="49.7"/>
    <n v="0.87"/>
    <x v="1"/>
  </r>
  <r>
    <x v="1"/>
    <x v="0"/>
    <s v="76  Dinteles cubierta_76"/>
    <x v="2"/>
    <s v="IPE 450"/>
    <s v="S 235"/>
    <n v="78.23"/>
    <n v="36.42"/>
    <n v="0.61"/>
    <x v="1"/>
  </r>
  <r>
    <x v="1"/>
    <x v="0"/>
    <s v="77  Dinteles cubierta_77"/>
    <x v="2"/>
    <s v="IPE 450"/>
    <s v="S 235"/>
    <n v="78.23"/>
    <n v="36.42"/>
    <n v="0.74"/>
    <x v="1"/>
  </r>
  <r>
    <x v="1"/>
    <x v="0"/>
    <s v="78  Vigas_78"/>
    <x v="2"/>
    <s v="IPN 140"/>
    <s v="S 235"/>
    <n v="89.27"/>
    <n v="359.98"/>
    <n v="0.54"/>
    <x v="1"/>
  </r>
  <r>
    <x v="1"/>
    <x v="0"/>
    <s v="79  Vigas_79"/>
    <x v="2"/>
    <s v="IPN 140"/>
    <s v="S 235"/>
    <n v="89.27"/>
    <n v="359.98"/>
    <n v="0.54"/>
    <x v="2"/>
  </r>
  <r>
    <x v="1"/>
    <x v="0"/>
    <s v="80  Correas_80"/>
    <x v="0"/>
    <s v="IPE 180"/>
    <s v="S 235"/>
    <n v="67.42"/>
    <n v="243.65"/>
    <n v="0.26"/>
    <x v="1"/>
  </r>
  <r>
    <x v="1"/>
    <x v="0"/>
    <s v="81  Correas_81"/>
    <x v="0"/>
    <s v="IPE 180"/>
    <s v="S 235"/>
    <n v="67.42"/>
    <n v="243.65"/>
    <n v="0.21"/>
    <x v="0"/>
  </r>
  <r>
    <x v="1"/>
    <x v="0"/>
    <s v="82  Correas_82"/>
    <x v="0"/>
    <s v="IPE 180"/>
    <s v="S 235"/>
    <n v="67.42"/>
    <n v="243.65"/>
    <n v="0.23"/>
    <x v="1"/>
  </r>
  <r>
    <x v="1"/>
    <x v="0"/>
    <s v="83  Correas_83"/>
    <x v="0"/>
    <s v="IPE 180"/>
    <s v="S 235"/>
    <n v="67.42"/>
    <n v="243.65"/>
    <n v="0.34"/>
    <x v="1"/>
  </r>
  <r>
    <x v="1"/>
    <x v="0"/>
    <s v="84  Correas_84"/>
    <x v="0"/>
    <s v="IPE 180"/>
    <s v="S 235"/>
    <n v="67.42"/>
    <n v="243.65"/>
    <n v="0.22"/>
    <x v="1"/>
  </r>
  <r>
    <x v="1"/>
    <x v="0"/>
    <s v="85  Correas_85"/>
    <x v="0"/>
    <s v="IPE 180"/>
    <s v="S 235"/>
    <n v="67.42"/>
    <n v="243.65"/>
    <n v="0.24"/>
    <x v="1"/>
  </r>
  <r>
    <x v="1"/>
    <x v="0"/>
    <s v="86  Correas_86"/>
    <x v="0"/>
    <s v="IPE 180"/>
    <s v="S 235"/>
    <n v="67.42"/>
    <n v="243.65"/>
    <n v="0.13"/>
    <x v="1"/>
  </r>
  <r>
    <x v="1"/>
    <x v="0"/>
    <s v="87  Pilares fachada_87"/>
    <x v="2"/>
    <s v="IPN 380"/>
    <s v="S 235"/>
    <n v="56.1"/>
    <n v="49.7"/>
    <n v="0.57999999999999996"/>
    <x v="0"/>
  </r>
  <r>
    <x v="1"/>
    <x v="0"/>
    <s v="88  Pilares fachada_88"/>
    <x v="2"/>
    <s v="IPN 380"/>
    <s v="S 235"/>
    <n v="72.930000000000007"/>
    <n v="49.7"/>
    <n v="0.68"/>
    <x v="2"/>
  </r>
  <r>
    <x v="1"/>
    <x v="0"/>
    <s v="89  Dinteles cubierta_89"/>
    <x v="0"/>
    <s v="IPE 450"/>
    <s v="S 235"/>
    <n v="78.23"/>
    <n v="36.42"/>
    <n v="0.45"/>
    <x v="0"/>
  </r>
  <r>
    <x v="1"/>
    <x v="0"/>
    <s v="90  Dinteles cubierta_90"/>
    <x v="2"/>
    <s v="IPE 450"/>
    <s v="S 235"/>
    <n v="78.23"/>
    <n v="36.42"/>
    <n v="0.55000000000000004"/>
    <x v="1"/>
  </r>
  <r>
    <x v="1"/>
    <x v="0"/>
    <s v="91  Vigas_91"/>
    <x v="2"/>
    <s v="IPN 140"/>
    <s v="S 235"/>
    <n v="89.27"/>
    <n v="359.98"/>
    <n v="0.63"/>
    <x v="1"/>
  </r>
  <r>
    <x v="1"/>
    <x v="0"/>
    <s v="92  Vigas_92"/>
    <x v="2"/>
    <s v="IPN 140"/>
    <s v="S 235"/>
    <n v="89.27"/>
    <n v="359.98"/>
    <n v="0.67"/>
    <x v="2"/>
  </r>
  <r>
    <x v="1"/>
    <x v="0"/>
    <s v="93  Correas_93"/>
    <x v="2"/>
    <s v="IPE 180"/>
    <s v="S 235"/>
    <n v="67.42"/>
    <n v="243.65"/>
    <n v="0.7"/>
    <x v="1"/>
  </r>
  <r>
    <x v="1"/>
    <x v="0"/>
    <s v="94  Correas_94"/>
    <x v="0"/>
    <s v="IPE 180"/>
    <s v="S 235"/>
    <n v="67.42"/>
    <n v="243.65"/>
    <n v="0.2"/>
    <x v="0"/>
  </r>
  <r>
    <x v="1"/>
    <x v="0"/>
    <s v="95  Correas_95"/>
    <x v="0"/>
    <s v="IPE 180"/>
    <s v="S 235"/>
    <n v="67.42"/>
    <n v="243.65"/>
    <n v="0.24"/>
    <x v="1"/>
  </r>
  <r>
    <x v="1"/>
    <x v="0"/>
    <s v="96  Correas_96"/>
    <x v="1"/>
    <s v="IPE 180"/>
    <s v="S 235"/>
    <n v="67.42"/>
    <n v="243.65"/>
    <n v="1.1599999999999999"/>
    <x v="1"/>
  </r>
  <r>
    <x v="1"/>
    <x v="0"/>
    <s v="97  Correas_97"/>
    <x v="0"/>
    <s v="IPE 180"/>
    <s v="S 235"/>
    <n v="67.42"/>
    <n v="243.65"/>
    <n v="0.23"/>
    <x v="1"/>
  </r>
  <r>
    <x v="1"/>
    <x v="0"/>
    <s v="98  Correas_98"/>
    <x v="2"/>
    <s v="IPE 180"/>
    <s v="S 235"/>
    <n v="67.42"/>
    <n v="243.65"/>
    <n v="0.63"/>
    <x v="1"/>
  </r>
  <r>
    <x v="1"/>
    <x v="0"/>
    <s v="99  Correas_99"/>
    <x v="0"/>
    <s v="IPE 180"/>
    <s v="S 235"/>
    <n v="67.42"/>
    <n v="243.65"/>
    <n v="0.17"/>
    <x v="1"/>
  </r>
  <r>
    <x v="1"/>
    <x v="0"/>
    <s v="100  Pilares esquinas_100"/>
    <x v="0"/>
    <s v="IPN 260"/>
    <s v="S 235"/>
    <n v="14.47"/>
    <n v="64.59"/>
    <n v="0.43"/>
    <x v="0"/>
  </r>
  <r>
    <x v="1"/>
    <x v="0"/>
    <s v="101  Pilares esquinas_101"/>
    <x v="2"/>
    <s v="IPN 260"/>
    <s v="S 235"/>
    <n v="14.47"/>
    <n v="64.59"/>
    <n v="0.68"/>
    <x v="0"/>
  </r>
  <r>
    <x v="1"/>
    <x v="0"/>
    <s v="102  Pilares hastiales_102"/>
    <x v="0"/>
    <s v="IPN 260"/>
    <s v="S 235"/>
    <n v="54.36"/>
    <n v="64.59"/>
    <n v="0.43"/>
    <x v="0"/>
  </r>
  <r>
    <x v="1"/>
    <x v="0"/>
    <s v="103  Dinteles hastiales_103"/>
    <x v="0"/>
    <s v="IPE 160"/>
    <s v="S 235"/>
    <n v="91.56"/>
    <n v="81.349999999999994"/>
    <n v="0.46"/>
    <x v="1"/>
  </r>
  <r>
    <x v="1"/>
    <x v="0"/>
    <s v="104  Dinteles hastiales_104"/>
    <x v="0"/>
    <s v="IPE 160"/>
    <s v="S 235"/>
    <n v="91.56"/>
    <n v="81.349999999999994"/>
    <n v="0.37"/>
    <x v="1"/>
  </r>
  <r>
    <x v="1"/>
    <x v="0"/>
    <s v="105  Pilares hastiales_105"/>
    <x v="0"/>
    <s v="IPN 260"/>
    <s v="S 235"/>
    <n v="57.9"/>
    <n v="64.59"/>
    <n v="0.48"/>
    <x v="0"/>
  </r>
  <r>
    <x v="1"/>
    <x v="0"/>
    <s v="106  Pilares hastiales_106"/>
    <x v="0"/>
    <s v="IPN 260"/>
    <s v="S 235"/>
    <n v="50.81"/>
    <n v="64.59"/>
    <n v="0.41"/>
    <x v="0"/>
  </r>
  <r>
    <x v="2"/>
    <x v="0"/>
    <s v="1  Pilares esquinas_1"/>
    <x v="0"/>
    <s v="IPN 240"/>
    <s v="S 235"/>
    <n v="15.65"/>
    <n v="68.62"/>
    <n v="0.46"/>
    <x v="0"/>
  </r>
  <r>
    <x v="2"/>
    <x v="0"/>
    <s v="2  Pilares esquinas_2"/>
    <x v="2"/>
    <s v="IPN 240"/>
    <s v="S 235"/>
    <n v="15.65"/>
    <n v="68.62"/>
    <n v="0.64"/>
    <x v="0"/>
  </r>
  <r>
    <x v="2"/>
    <x v="0"/>
    <s v="3  Pilares hastiales_3"/>
    <x v="2"/>
    <s v="IPN 240"/>
    <s v="S 235"/>
    <n v="58.77"/>
    <n v="68.62"/>
    <n v="0.77"/>
    <x v="0"/>
  </r>
  <r>
    <x v="2"/>
    <x v="0"/>
    <s v="4  Dinteles hastiales_4"/>
    <x v="2"/>
    <s v="IPE 140"/>
    <s v="S 235"/>
    <n v="104.93"/>
    <n v="90.71"/>
    <n v="0.6"/>
    <x v="1"/>
  </r>
  <r>
    <x v="2"/>
    <x v="0"/>
    <s v="5  Dinteles hastiales_5"/>
    <x v="0"/>
    <s v="IPE 140"/>
    <s v="S 235"/>
    <n v="104.93"/>
    <n v="90.71"/>
    <n v="0.48"/>
    <x v="1"/>
  </r>
  <r>
    <x v="2"/>
    <x v="0"/>
    <s v="6  Pilares hastiales_6"/>
    <x v="2"/>
    <s v="IPN 240"/>
    <s v="S 235"/>
    <n v="62.61"/>
    <n v="68.62"/>
    <n v="0.71"/>
    <x v="0"/>
  </r>
  <r>
    <x v="2"/>
    <x v="0"/>
    <s v="7  Pilares hastiales_7"/>
    <x v="2"/>
    <s v="IPN 240"/>
    <s v="S 235"/>
    <n v="54.94"/>
    <n v="68.62"/>
    <n v="0.66"/>
    <x v="0"/>
  </r>
  <r>
    <x v="2"/>
    <x v="0"/>
    <s v="8  Vigas_8"/>
    <x v="2"/>
    <s v="IPN 140"/>
    <s v="S 235"/>
    <n v="89.27"/>
    <n v="359.98"/>
    <n v="0.67"/>
    <x v="1"/>
  </r>
  <r>
    <x v="2"/>
    <x v="0"/>
    <s v="9  Vigas_9"/>
    <x v="2"/>
    <s v="IPN 140"/>
    <s v="S 235"/>
    <n v="89.27"/>
    <n v="359.98"/>
    <n v="0.52"/>
    <x v="2"/>
  </r>
  <r>
    <x v="2"/>
    <x v="0"/>
    <s v="14  Correas_14"/>
    <x v="2"/>
    <s v="IPE 220"/>
    <s v="S 235"/>
    <n v="54.86"/>
    <n v="201.79"/>
    <n v="0.62"/>
    <x v="0"/>
  </r>
  <r>
    <x v="2"/>
    <x v="0"/>
    <s v="16  Correas_16"/>
    <x v="0"/>
    <s v="IPE 220"/>
    <s v="S 235"/>
    <n v="54.86"/>
    <n v="201.79"/>
    <n v="0.1"/>
    <x v="2"/>
  </r>
  <r>
    <x v="2"/>
    <x v="0"/>
    <s v="17  Correas_17"/>
    <x v="0"/>
    <s v="IPE 220"/>
    <s v="S 235"/>
    <n v="54.86"/>
    <n v="201.79"/>
    <n v="0.16"/>
    <x v="1"/>
  </r>
  <r>
    <x v="2"/>
    <x v="0"/>
    <s v="18  Correas_18"/>
    <x v="3"/>
    <s v="IPE 220"/>
    <s v="S 235"/>
    <n v="54.86"/>
    <n v="201.79"/>
    <n v="0.89"/>
    <x v="0"/>
  </r>
  <r>
    <x v="2"/>
    <x v="0"/>
    <s v="19  Correas_19"/>
    <x v="0"/>
    <s v="IPE 220"/>
    <s v="S 235"/>
    <n v="54.86"/>
    <n v="201.79"/>
    <n v="0.16"/>
    <x v="1"/>
  </r>
  <r>
    <x v="2"/>
    <x v="0"/>
    <s v="20  Correas_20"/>
    <x v="2"/>
    <s v="IPE 220"/>
    <s v="S 235"/>
    <n v="54.86"/>
    <n v="201.79"/>
    <n v="0.62"/>
    <x v="0"/>
  </r>
  <r>
    <x v="2"/>
    <x v="0"/>
    <s v="21  Correas_21"/>
    <x v="0"/>
    <s v="IPE 220"/>
    <s v="S 235"/>
    <n v="54.86"/>
    <n v="201.79"/>
    <n v="0.13"/>
    <x v="0"/>
  </r>
  <r>
    <x v="2"/>
    <x v="0"/>
    <s v="22  Pilares fachada_22"/>
    <x v="0"/>
    <s v="IPN 400"/>
    <s v="S 235"/>
    <n v="53.35"/>
    <n v="47.82"/>
    <n v="0.45"/>
    <x v="0"/>
  </r>
  <r>
    <x v="2"/>
    <x v="0"/>
    <s v="23  Pilares fachada_23"/>
    <x v="2"/>
    <s v="IPN 400"/>
    <s v="S 235"/>
    <n v="69.36"/>
    <n v="47.82"/>
    <n v="0.56999999999999995"/>
    <x v="1"/>
  </r>
  <r>
    <x v="2"/>
    <x v="0"/>
    <s v="24  Dinteles cubierta_24"/>
    <x v="0"/>
    <s v="IPE 450"/>
    <s v="S 235"/>
    <n v="78.23"/>
    <n v="36.42"/>
    <n v="0.44"/>
    <x v="1"/>
  </r>
  <r>
    <x v="2"/>
    <x v="0"/>
    <s v="25  Dinteles cubierta_25"/>
    <x v="2"/>
    <s v="IPE 450"/>
    <s v="S 235"/>
    <n v="78.23"/>
    <n v="36.42"/>
    <n v="0.56000000000000005"/>
    <x v="1"/>
  </r>
  <r>
    <x v="2"/>
    <x v="0"/>
    <s v="26  Vigas_26"/>
    <x v="2"/>
    <s v="IPN 140"/>
    <s v="S 235"/>
    <n v="89.27"/>
    <n v="359.98"/>
    <n v="0.54"/>
    <x v="1"/>
  </r>
  <r>
    <x v="2"/>
    <x v="0"/>
    <s v="27  Vigas_27"/>
    <x v="2"/>
    <s v="IPN 140"/>
    <s v="S 235"/>
    <n v="89.27"/>
    <n v="359.98"/>
    <n v="0.55000000000000004"/>
    <x v="2"/>
  </r>
  <r>
    <x v="2"/>
    <x v="0"/>
    <s v="28  Correas_28"/>
    <x v="0"/>
    <s v="IPE 220"/>
    <s v="S 235"/>
    <n v="54.86"/>
    <n v="201.79"/>
    <n v="0.21"/>
    <x v="1"/>
  </r>
  <r>
    <x v="2"/>
    <x v="0"/>
    <s v="29  Correas_29"/>
    <x v="0"/>
    <s v="IPE 220"/>
    <s v="S 235"/>
    <n v="54.86"/>
    <n v="201.79"/>
    <n v="0.14000000000000001"/>
    <x v="0"/>
  </r>
  <r>
    <x v="2"/>
    <x v="0"/>
    <s v="30  Correas_30"/>
    <x v="0"/>
    <s v="IPE 220"/>
    <s v="S 235"/>
    <n v="54.86"/>
    <n v="201.79"/>
    <n v="0.19"/>
    <x v="1"/>
  </r>
  <r>
    <x v="2"/>
    <x v="0"/>
    <s v="31  Correas_31"/>
    <x v="0"/>
    <s v="IPE 220"/>
    <s v="S 235"/>
    <n v="54.86"/>
    <n v="201.79"/>
    <n v="0.28000000000000003"/>
    <x v="1"/>
  </r>
  <r>
    <x v="2"/>
    <x v="0"/>
    <s v="32  Correas_32"/>
    <x v="0"/>
    <s v="IPE 220"/>
    <s v="S 235"/>
    <n v="54.86"/>
    <n v="201.79"/>
    <n v="0.18"/>
    <x v="1"/>
  </r>
  <r>
    <x v="2"/>
    <x v="0"/>
    <s v="33  Correas_33"/>
    <x v="0"/>
    <s v="IPE 220"/>
    <s v="S 235"/>
    <n v="54.86"/>
    <n v="201.79"/>
    <n v="0.19"/>
    <x v="1"/>
  </r>
  <r>
    <x v="2"/>
    <x v="0"/>
    <s v="34  Correas_34"/>
    <x v="0"/>
    <s v="IPE 220"/>
    <s v="S 235"/>
    <n v="54.86"/>
    <n v="201.79"/>
    <n v="0.1"/>
    <x v="0"/>
  </r>
  <r>
    <x v="2"/>
    <x v="0"/>
    <s v="35  Pilares fachada_35"/>
    <x v="2"/>
    <s v="IPN 400"/>
    <s v="S 235"/>
    <n v="53.35"/>
    <n v="47.82"/>
    <n v="0.64"/>
    <x v="1"/>
  </r>
  <r>
    <x v="2"/>
    <x v="0"/>
    <s v="36  Pilares fachada_36"/>
    <x v="2"/>
    <s v="IPN 400"/>
    <s v="S 235"/>
    <n v="69.36"/>
    <n v="47.82"/>
    <n v="0.77"/>
    <x v="1"/>
  </r>
  <r>
    <x v="2"/>
    <x v="0"/>
    <s v="37  Dinteles cubierta_37"/>
    <x v="2"/>
    <s v="IPE 450"/>
    <s v="S 235"/>
    <n v="78.23"/>
    <n v="36.42"/>
    <n v="0.65"/>
    <x v="1"/>
  </r>
  <r>
    <x v="2"/>
    <x v="0"/>
    <s v="38  Dinteles cubierta_38"/>
    <x v="2"/>
    <s v="IPE 450"/>
    <s v="S 235"/>
    <n v="78.23"/>
    <n v="36.42"/>
    <n v="0.76"/>
    <x v="1"/>
  </r>
  <r>
    <x v="2"/>
    <x v="0"/>
    <s v="39  Vigas_39"/>
    <x v="2"/>
    <s v="IPN 140"/>
    <s v="S 235"/>
    <n v="89.27"/>
    <n v="359.98"/>
    <n v="0.52"/>
    <x v="1"/>
  </r>
  <r>
    <x v="2"/>
    <x v="0"/>
    <s v="40  Vigas_40"/>
    <x v="2"/>
    <s v="IPN 140"/>
    <s v="S 235"/>
    <n v="89.27"/>
    <n v="359.98"/>
    <n v="0.51"/>
    <x v="2"/>
  </r>
  <r>
    <x v="2"/>
    <x v="0"/>
    <s v="41  Correas_41"/>
    <x v="0"/>
    <s v="IPE 220"/>
    <s v="S 235"/>
    <n v="54.86"/>
    <n v="201.79"/>
    <n v="0.13"/>
    <x v="0"/>
  </r>
  <r>
    <x v="2"/>
    <x v="0"/>
    <s v="42  Correas_42"/>
    <x v="0"/>
    <s v="IPE 220"/>
    <s v="S 235"/>
    <n v="54.86"/>
    <n v="201.79"/>
    <n v="0.15"/>
    <x v="0"/>
  </r>
  <r>
    <x v="2"/>
    <x v="0"/>
    <s v="43  Correas_43"/>
    <x v="0"/>
    <s v="IPE 220"/>
    <s v="S 235"/>
    <n v="54.86"/>
    <n v="201.79"/>
    <n v="0.12"/>
    <x v="2"/>
  </r>
  <r>
    <x v="2"/>
    <x v="0"/>
    <s v="44  Correas_44"/>
    <x v="0"/>
    <s v="IPE 220"/>
    <s v="S 235"/>
    <n v="54.86"/>
    <n v="201.79"/>
    <n v="0.1"/>
    <x v="1"/>
  </r>
  <r>
    <x v="2"/>
    <x v="0"/>
    <s v="45  Correas_45"/>
    <x v="0"/>
    <s v="IPE 220"/>
    <s v="S 235"/>
    <n v="54.86"/>
    <n v="201.79"/>
    <n v="0.12"/>
    <x v="2"/>
  </r>
  <r>
    <x v="2"/>
    <x v="0"/>
    <s v="46  Correas_46"/>
    <x v="0"/>
    <s v="IPE 220"/>
    <s v="S 235"/>
    <n v="54.86"/>
    <n v="201.79"/>
    <n v="0.08"/>
    <x v="1"/>
  </r>
  <r>
    <x v="2"/>
    <x v="0"/>
    <s v="47  Correas_47"/>
    <x v="0"/>
    <s v="IPE 220"/>
    <s v="S 235"/>
    <n v="54.86"/>
    <n v="201.79"/>
    <n v="0.09"/>
    <x v="0"/>
  </r>
  <r>
    <x v="2"/>
    <x v="0"/>
    <s v="48  Pilares fachada_48"/>
    <x v="2"/>
    <s v="IPN 400"/>
    <s v="S 235"/>
    <n v="53.35"/>
    <n v="47.82"/>
    <n v="0.67"/>
    <x v="0"/>
  </r>
  <r>
    <x v="2"/>
    <x v="0"/>
    <s v="49  Pilares fachada_49"/>
    <x v="2"/>
    <s v="IPN 400"/>
    <s v="S 235"/>
    <n v="69.36"/>
    <n v="47.82"/>
    <n v="0.81"/>
    <x v="1"/>
  </r>
  <r>
    <x v="2"/>
    <x v="0"/>
    <s v="50  Dinteles cubierta_50"/>
    <x v="2"/>
    <s v="IPE 450"/>
    <s v="S 235"/>
    <n v="78.23"/>
    <n v="36.42"/>
    <n v="0.68"/>
    <x v="1"/>
  </r>
  <r>
    <x v="2"/>
    <x v="0"/>
    <s v="51  Dinteles cubierta_51"/>
    <x v="2"/>
    <s v="IPE 450"/>
    <s v="S 235"/>
    <n v="78.23"/>
    <n v="36.42"/>
    <n v="0.8"/>
    <x v="1"/>
  </r>
  <r>
    <x v="2"/>
    <x v="0"/>
    <s v="52  Vigas_52"/>
    <x v="2"/>
    <s v="IPN 140"/>
    <s v="S 235"/>
    <n v="89.27"/>
    <n v="359.98"/>
    <n v="0.52"/>
    <x v="1"/>
  </r>
  <r>
    <x v="2"/>
    <x v="0"/>
    <s v="53  Vigas_53"/>
    <x v="2"/>
    <s v="IPN 140"/>
    <s v="S 235"/>
    <n v="89.27"/>
    <n v="359.98"/>
    <n v="0.52"/>
    <x v="2"/>
  </r>
  <r>
    <x v="2"/>
    <x v="0"/>
    <s v="54  Correas_54"/>
    <x v="0"/>
    <s v="IPE 220"/>
    <s v="S 235"/>
    <n v="54.86"/>
    <n v="201.79"/>
    <n v="0.14000000000000001"/>
    <x v="0"/>
  </r>
  <r>
    <x v="2"/>
    <x v="0"/>
    <s v="55  Correas_55"/>
    <x v="0"/>
    <s v="IPE 220"/>
    <s v="S 235"/>
    <n v="54.86"/>
    <n v="201.79"/>
    <n v="0.17"/>
    <x v="0"/>
  </r>
  <r>
    <x v="2"/>
    <x v="0"/>
    <s v="56  Correas_56"/>
    <x v="0"/>
    <s v="IPE 220"/>
    <s v="S 235"/>
    <n v="54.86"/>
    <n v="201.79"/>
    <n v="0.12"/>
    <x v="0"/>
  </r>
  <r>
    <x v="2"/>
    <x v="0"/>
    <s v="57  Correas_57"/>
    <x v="0"/>
    <s v="IPE 220"/>
    <s v="S 235"/>
    <n v="54.86"/>
    <n v="201.79"/>
    <n v="0.1"/>
    <x v="0"/>
  </r>
  <r>
    <x v="2"/>
    <x v="0"/>
    <s v="58  Correas_58"/>
    <x v="0"/>
    <s v="IPE 220"/>
    <s v="S 235"/>
    <n v="54.86"/>
    <n v="201.79"/>
    <n v="0.09"/>
    <x v="1"/>
  </r>
  <r>
    <x v="2"/>
    <x v="0"/>
    <s v="59  Correas_59"/>
    <x v="0"/>
    <s v="IPE 220"/>
    <s v="S 235"/>
    <n v="54.86"/>
    <n v="201.79"/>
    <n v="0.08"/>
    <x v="1"/>
  </r>
  <r>
    <x v="2"/>
    <x v="0"/>
    <s v="60  Correas_60"/>
    <x v="0"/>
    <s v="IPE 220"/>
    <s v="S 235"/>
    <n v="54.86"/>
    <n v="201.79"/>
    <n v="0.09"/>
    <x v="1"/>
  </r>
  <r>
    <x v="2"/>
    <x v="0"/>
    <s v="61  Pilares fachada_61"/>
    <x v="2"/>
    <s v="IPN 400"/>
    <s v="S 235"/>
    <n v="53.35"/>
    <n v="47.82"/>
    <n v="0.68"/>
    <x v="0"/>
  </r>
  <r>
    <x v="2"/>
    <x v="0"/>
    <s v="62  Pilares fachada_62"/>
    <x v="2"/>
    <s v="IPN 400"/>
    <s v="S 235"/>
    <n v="69.36"/>
    <n v="47.82"/>
    <n v="0.81"/>
    <x v="2"/>
  </r>
  <r>
    <x v="2"/>
    <x v="0"/>
    <s v="63  Dinteles cubierta_63"/>
    <x v="2"/>
    <s v="IPE 450"/>
    <s v="S 235"/>
    <n v="78.23"/>
    <n v="36.42"/>
    <n v="0.68"/>
    <x v="1"/>
  </r>
  <r>
    <x v="2"/>
    <x v="0"/>
    <s v="64  Dinteles cubierta_64"/>
    <x v="2"/>
    <s v="IPE 450"/>
    <s v="S 235"/>
    <n v="78.23"/>
    <n v="36.42"/>
    <n v="0.8"/>
    <x v="1"/>
  </r>
  <r>
    <x v="2"/>
    <x v="0"/>
    <s v="65  Vigas_65"/>
    <x v="2"/>
    <s v="IPN 140"/>
    <s v="S 235"/>
    <n v="89.27"/>
    <n v="359.98"/>
    <n v="0.52"/>
    <x v="1"/>
  </r>
  <r>
    <x v="2"/>
    <x v="0"/>
    <s v="66  Vigas_66"/>
    <x v="2"/>
    <s v="IPN 140"/>
    <s v="S 235"/>
    <n v="89.27"/>
    <n v="359.98"/>
    <n v="0.53"/>
    <x v="2"/>
  </r>
  <r>
    <x v="2"/>
    <x v="0"/>
    <s v="67  Correas_67"/>
    <x v="0"/>
    <s v="IPE 220"/>
    <s v="S 235"/>
    <n v="54.86"/>
    <n v="201.79"/>
    <n v="0.15"/>
    <x v="0"/>
  </r>
  <r>
    <x v="2"/>
    <x v="0"/>
    <s v="68  Correas_68"/>
    <x v="0"/>
    <s v="IPE 220"/>
    <s v="S 235"/>
    <n v="54.86"/>
    <n v="201.79"/>
    <n v="0.17"/>
    <x v="0"/>
  </r>
  <r>
    <x v="2"/>
    <x v="0"/>
    <s v="69  Correas_69"/>
    <x v="0"/>
    <s v="IPE 220"/>
    <s v="S 235"/>
    <n v="54.86"/>
    <n v="201.79"/>
    <n v="0.13"/>
    <x v="0"/>
  </r>
  <r>
    <x v="2"/>
    <x v="0"/>
    <s v="70  Correas_70"/>
    <x v="0"/>
    <s v="IPE 220"/>
    <s v="S 235"/>
    <n v="54.86"/>
    <n v="201.79"/>
    <n v="0.11"/>
    <x v="0"/>
  </r>
  <r>
    <x v="2"/>
    <x v="0"/>
    <s v="71  Correas_71"/>
    <x v="0"/>
    <s v="IPE 220"/>
    <s v="S 235"/>
    <n v="54.86"/>
    <n v="201.79"/>
    <n v="0.12"/>
    <x v="1"/>
  </r>
  <r>
    <x v="2"/>
    <x v="0"/>
    <s v="72  Correas_72"/>
    <x v="0"/>
    <s v="IPE 220"/>
    <s v="S 235"/>
    <n v="54.86"/>
    <n v="201.79"/>
    <n v="0.08"/>
    <x v="1"/>
  </r>
  <r>
    <x v="2"/>
    <x v="0"/>
    <s v="73  Correas_73"/>
    <x v="0"/>
    <s v="IPE 220"/>
    <s v="S 235"/>
    <n v="54.86"/>
    <n v="201.79"/>
    <n v="0.09"/>
    <x v="1"/>
  </r>
  <r>
    <x v="2"/>
    <x v="0"/>
    <s v="74  Pilares fachada_74"/>
    <x v="2"/>
    <s v="IPN 400"/>
    <s v="S 235"/>
    <n v="53.35"/>
    <n v="47.82"/>
    <n v="0.66"/>
    <x v="0"/>
  </r>
  <r>
    <x v="2"/>
    <x v="0"/>
    <s v="75  Pilares fachada_75"/>
    <x v="2"/>
    <s v="IPN 400"/>
    <s v="S 235"/>
    <n v="69.36"/>
    <n v="47.82"/>
    <n v="0.78"/>
    <x v="2"/>
  </r>
  <r>
    <x v="2"/>
    <x v="0"/>
    <s v="76  Dinteles cubierta_76"/>
    <x v="2"/>
    <s v="IPE 450"/>
    <s v="S 235"/>
    <n v="78.23"/>
    <n v="36.42"/>
    <n v="0.64"/>
    <x v="1"/>
  </r>
  <r>
    <x v="2"/>
    <x v="0"/>
    <s v="77  Dinteles cubierta_77"/>
    <x v="2"/>
    <s v="IPE 450"/>
    <s v="S 235"/>
    <n v="78.23"/>
    <n v="36.42"/>
    <n v="0.76"/>
    <x v="1"/>
  </r>
  <r>
    <x v="2"/>
    <x v="0"/>
    <s v="78  Vigas_78"/>
    <x v="2"/>
    <s v="IPN 140"/>
    <s v="S 235"/>
    <n v="89.27"/>
    <n v="359.98"/>
    <n v="0.54"/>
    <x v="1"/>
  </r>
  <r>
    <x v="2"/>
    <x v="0"/>
    <s v="79  Vigas_79"/>
    <x v="2"/>
    <s v="IPN 140"/>
    <s v="S 235"/>
    <n v="89.27"/>
    <n v="359.98"/>
    <n v="0.55000000000000004"/>
    <x v="2"/>
  </r>
  <r>
    <x v="2"/>
    <x v="0"/>
    <s v="80  Correas_80"/>
    <x v="0"/>
    <s v="IPE 220"/>
    <s v="S 235"/>
    <n v="54.86"/>
    <n v="201.79"/>
    <n v="0.21"/>
    <x v="1"/>
  </r>
  <r>
    <x v="2"/>
    <x v="0"/>
    <s v="81  Correas_81"/>
    <x v="0"/>
    <s v="IPE 220"/>
    <s v="S 235"/>
    <n v="54.86"/>
    <n v="201.79"/>
    <n v="0.19"/>
    <x v="0"/>
  </r>
  <r>
    <x v="2"/>
    <x v="0"/>
    <s v="82  Correas_82"/>
    <x v="0"/>
    <s v="IPE 220"/>
    <s v="S 235"/>
    <n v="54.86"/>
    <n v="201.79"/>
    <n v="0.19"/>
    <x v="1"/>
  </r>
  <r>
    <x v="2"/>
    <x v="0"/>
    <s v="83  Correas_83"/>
    <x v="0"/>
    <s v="IPE 220"/>
    <s v="S 235"/>
    <n v="54.86"/>
    <n v="201.79"/>
    <n v="0.28000000000000003"/>
    <x v="1"/>
  </r>
  <r>
    <x v="2"/>
    <x v="0"/>
    <s v="84  Correas_84"/>
    <x v="0"/>
    <s v="IPE 220"/>
    <s v="S 235"/>
    <n v="54.86"/>
    <n v="201.79"/>
    <n v="0.18"/>
    <x v="1"/>
  </r>
  <r>
    <x v="2"/>
    <x v="0"/>
    <s v="85  Correas_85"/>
    <x v="0"/>
    <s v="IPE 220"/>
    <s v="S 235"/>
    <n v="54.86"/>
    <n v="201.79"/>
    <n v="0.19"/>
    <x v="1"/>
  </r>
  <r>
    <x v="2"/>
    <x v="0"/>
    <s v="86  Correas_86"/>
    <x v="0"/>
    <s v="IPE 220"/>
    <s v="S 235"/>
    <n v="54.86"/>
    <n v="201.79"/>
    <n v="0.09"/>
    <x v="1"/>
  </r>
  <r>
    <x v="2"/>
    <x v="0"/>
    <s v="87  Pilares fachada_87"/>
    <x v="2"/>
    <s v="IPN 400"/>
    <s v="S 235"/>
    <n v="53.35"/>
    <n v="47.82"/>
    <n v="0.52"/>
    <x v="0"/>
  </r>
  <r>
    <x v="2"/>
    <x v="0"/>
    <s v="88  Pilares fachada_88"/>
    <x v="2"/>
    <s v="IPN 400"/>
    <s v="S 235"/>
    <n v="69.36"/>
    <n v="47.82"/>
    <n v="0.6"/>
    <x v="2"/>
  </r>
  <r>
    <x v="2"/>
    <x v="0"/>
    <s v="89  Dinteles cubierta_89"/>
    <x v="0"/>
    <s v="IPE 450"/>
    <s v="S 235"/>
    <n v="78.23"/>
    <n v="36.42"/>
    <n v="0.45"/>
    <x v="0"/>
  </r>
  <r>
    <x v="2"/>
    <x v="0"/>
    <s v="90  Dinteles cubierta_90"/>
    <x v="2"/>
    <s v="IPE 450"/>
    <s v="S 235"/>
    <n v="78.23"/>
    <n v="36.42"/>
    <n v="0.56000000000000005"/>
    <x v="1"/>
  </r>
  <r>
    <x v="2"/>
    <x v="0"/>
    <s v="91  Vigas_91"/>
    <x v="2"/>
    <s v="IPN 140"/>
    <s v="S 235"/>
    <n v="89.27"/>
    <n v="359.98"/>
    <n v="0.67"/>
    <x v="1"/>
  </r>
  <r>
    <x v="2"/>
    <x v="0"/>
    <s v="92  Vigas_92"/>
    <x v="2"/>
    <s v="IPN 140"/>
    <s v="S 235"/>
    <n v="89.27"/>
    <n v="359.98"/>
    <n v="0.71"/>
    <x v="2"/>
  </r>
  <r>
    <x v="2"/>
    <x v="0"/>
    <s v="93  Correas_93"/>
    <x v="0"/>
    <s v="IPE 220"/>
    <s v="S 235"/>
    <n v="54.86"/>
    <n v="201.79"/>
    <n v="0.48"/>
    <x v="1"/>
  </r>
  <r>
    <x v="2"/>
    <x v="0"/>
    <s v="94  Correas_94"/>
    <x v="0"/>
    <s v="IPE 220"/>
    <s v="S 235"/>
    <n v="54.86"/>
    <n v="201.79"/>
    <n v="0.15"/>
    <x v="0"/>
  </r>
  <r>
    <x v="2"/>
    <x v="0"/>
    <s v="95  Correas_95"/>
    <x v="0"/>
    <s v="IPE 220"/>
    <s v="S 235"/>
    <n v="54.86"/>
    <n v="201.79"/>
    <n v="0.16"/>
    <x v="2"/>
  </r>
  <r>
    <x v="2"/>
    <x v="0"/>
    <s v="96  Correas_96"/>
    <x v="2"/>
    <s v="IPE 220"/>
    <s v="S 235"/>
    <n v="54.86"/>
    <n v="201.79"/>
    <n v="0.68"/>
    <x v="1"/>
  </r>
  <r>
    <x v="2"/>
    <x v="0"/>
    <s v="97  Correas_97"/>
    <x v="0"/>
    <s v="IPE 220"/>
    <s v="S 235"/>
    <n v="54.86"/>
    <n v="201.79"/>
    <n v="0.15"/>
    <x v="2"/>
  </r>
  <r>
    <x v="2"/>
    <x v="0"/>
    <s v="98  Correas_98"/>
    <x v="0"/>
    <s v="IPE 220"/>
    <s v="S 235"/>
    <n v="54.86"/>
    <n v="201.79"/>
    <n v="0.41"/>
    <x v="1"/>
  </r>
  <r>
    <x v="2"/>
    <x v="0"/>
    <s v="99  Correas_99"/>
    <x v="0"/>
    <s v="IPE 220"/>
    <s v="S 235"/>
    <n v="54.86"/>
    <n v="201.79"/>
    <n v="0.1"/>
    <x v="1"/>
  </r>
  <r>
    <x v="2"/>
    <x v="0"/>
    <s v="100  Pilares esquinas_100"/>
    <x v="2"/>
    <s v="IPN 240"/>
    <s v="S 235"/>
    <n v="15.65"/>
    <n v="68.62"/>
    <n v="0.5"/>
    <x v="0"/>
  </r>
  <r>
    <x v="2"/>
    <x v="0"/>
    <s v="101  Pilares esquinas_101"/>
    <x v="2"/>
    <s v="IPN 240"/>
    <s v="S 235"/>
    <n v="15.65"/>
    <n v="68.62"/>
    <n v="0.79"/>
    <x v="0"/>
  </r>
  <r>
    <x v="2"/>
    <x v="0"/>
    <s v="102  Pilares hastiales_102"/>
    <x v="2"/>
    <s v="IPN 240"/>
    <s v="S 235"/>
    <n v="58.77"/>
    <n v="68.62"/>
    <n v="0.55000000000000004"/>
    <x v="1"/>
  </r>
  <r>
    <x v="2"/>
    <x v="0"/>
    <s v="103  Dinteles hastiales_103"/>
    <x v="2"/>
    <s v="IPE 140"/>
    <s v="S 235"/>
    <n v="104.93"/>
    <n v="90.71"/>
    <n v="0.6"/>
    <x v="1"/>
  </r>
  <r>
    <x v="2"/>
    <x v="0"/>
    <s v="104  Dinteles hastiales_104"/>
    <x v="0"/>
    <s v="IPE 140"/>
    <s v="S 235"/>
    <n v="104.93"/>
    <n v="90.71"/>
    <n v="0.47"/>
    <x v="1"/>
  </r>
  <r>
    <x v="2"/>
    <x v="0"/>
    <s v="105  Pilares hastiales_105"/>
    <x v="2"/>
    <s v="IPN 240"/>
    <s v="S 235"/>
    <n v="62.61"/>
    <n v="68.62"/>
    <n v="0.5"/>
    <x v="0"/>
  </r>
  <r>
    <x v="2"/>
    <x v="0"/>
    <s v="106  Pilares hastiales_106"/>
    <x v="0"/>
    <s v="IPN 240"/>
    <s v="S 235"/>
    <n v="54.94"/>
    <n v="68.62"/>
    <n v="0.42"/>
    <x v="0"/>
  </r>
  <r>
    <x v="3"/>
    <x v="0"/>
    <s v="1  Pilares esquinas_1"/>
    <x v="0"/>
    <s v="IPN 240"/>
    <s v="S 235"/>
    <n v="15.65"/>
    <n v="68.62"/>
    <n v="0.46"/>
    <x v="0"/>
  </r>
  <r>
    <x v="3"/>
    <x v="0"/>
    <s v="2  Pilares esquinas_2"/>
    <x v="2"/>
    <s v="IPN 240"/>
    <s v="S 235"/>
    <n v="15.65"/>
    <n v="68.62"/>
    <n v="0.64"/>
    <x v="0"/>
  </r>
  <r>
    <x v="3"/>
    <x v="0"/>
    <s v="3  Pilares hastiales_3"/>
    <x v="2"/>
    <s v="IPN 240"/>
    <s v="S 235"/>
    <n v="58.77"/>
    <n v="68.62"/>
    <n v="0.83"/>
    <x v="0"/>
  </r>
  <r>
    <x v="3"/>
    <x v="0"/>
    <s v="4  Dinteles hastiales_4"/>
    <x v="2"/>
    <s v="IPE 120"/>
    <s v="S 235"/>
    <n v="122.81"/>
    <n v="103.65"/>
    <n v="0.75"/>
    <x v="1"/>
  </r>
  <r>
    <x v="3"/>
    <x v="0"/>
    <s v="5  Dinteles hastiales_5"/>
    <x v="2"/>
    <s v="IPE 120"/>
    <s v="S 235"/>
    <n v="122.81"/>
    <n v="103.65"/>
    <n v="0.62"/>
    <x v="1"/>
  </r>
  <r>
    <x v="3"/>
    <x v="0"/>
    <s v="6  Pilares hastiales_6"/>
    <x v="2"/>
    <s v="IPN 240"/>
    <s v="S 235"/>
    <n v="62.61"/>
    <n v="68.62"/>
    <n v="0.68"/>
    <x v="0"/>
  </r>
  <r>
    <x v="3"/>
    <x v="0"/>
    <s v="7  Pilares hastiales_7"/>
    <x v="2"/>
    <s v="IPN 240"/>
    <s v="S 235"/>
    <n v="54.94"/>
    <n v="68.62"/>
    <n v="0.63"/>
    <x v="0"/>
  </r>
  <r>
    <x v="3"/>
    <x v="0"/>
    <s v="8  Vigas_8"/>
    <x v="2"/>
    <s v="IPN 140"/>
    <s v="S 235"/>
    <n v="89.27"/>
    <n v="359.98"/>
    <n v="0.7"/>
    <x v="1"/>
  </r>
  <r>
    <x v="3"/>
    <x v="0"/>
    <s v="9  Vigas_9"/>
    <x v="2"/>
    <s v="IPN 140"/>
    <s v="S 235"/>
    <n v="89.27"/>
    <n v="359.98"/>
    <n v="0.54"/>
    <x v="2"/>
  </r>
  <r>
    <x v="3"/>
    <x v="0"/>
    <s v="14  Correas_14"/>
    <x v="2"/>
    <s v="IPE 200"/>
    <s v="S 235"/>
    <n v="60.54"/>
    <n v="223.65"/>
    <n v="0.71"/>
    <x v="0"/>
  </r>
  <r>
    <x v="3"/>
    <x v="0"/>
    <s v="16  Correas_16"/>
    <x v="0"/>
    <s v="IPE 200"/>
    <s v="S 235"/>
    <n v="60.54"/>
    <n v="223.65"/>
    <n v="0.15"/>
    <x v="2"/>
  </r>
  <r>
    <x v="3"/>
    <x v="0"/>
    <s v="17  Correas_17"/>
    <x v="0"/>
    <s v="IPE 200"/>
    <s v="S 235"/>
    <n v="60.54"/>
    <n v="223.65"/>
    <n v="0.17"/>
    <x v="1"/>
  </r>
  <r>
    <x v="3"/>
    <x v="0"/>
    <s v="18  Vigas centrales_18"/>
    <x v="2"/>
    <s v="IPE 240"/>
    <s v="S 235"/>
    <n v="50.13"/>
    <n v="185.68"/>
    <n v="0.8"/>
    <x v="0"/>
  </r>
  <r>
    <x v="3"/>
    <x v="0"/>
    <s v="19  Correas_19"/>
    <x v="0"/>
    <s v="IPE 200"/>
    <s v="S 235"/>
    <n v="60.54"/>
    <n v="223.65"/>
    <n v="0.16"/>
    <x v="1"/>
  </r>
  <r>
    <x v="3"/>
    <x v="0"/>
    <s v="20  Correas_20"/>
    <x v="2"/>
    <s v="IPE 200"/>
    <s v="S 235"/>
    <n v="60.54"/>
    <n v="223.65"/>
    <n v="0.69"/>
    <x v="0"/>
  </r>
  <r>
    <x v="3"/>
    <x v="0"/>
    <s v="21  Correas_21"/>
    <x v="0"/>
    <s v="IPE 200"/>
    <s v="S 235"/>
    <n v="60.54"/>
    <n v="223.65"/>
    <n v="0.16"/>
    <x v="0"/>
  </r>
  <r>
    <x v="3"/>
    <x v="0"/>
    <s v="22  Pilares fachada_22"/>
    <x v="0"/>
    <s v="IPN 400"/>
    <s v="S 235"/>
    <n v="53.35"/>
    <n v="47.82"/>
    <n v="0.46"/>
    <x v="1"/>
  </r>
  <r>
    <x v="3"/>
    <x v="0"/>
    <s v="23  Pilares fachada_23"/>
    <x v="2"/>
    <s v="IPN 400"/>
    <s v="S 235"/>
    <n v="69.36"/>
    <n v="47.82"/>
    <n v="0.57999999999999996"/>
    <x v="1"/>
  </r>
  <r>
    <x v="3"/>
    <x v="0"/>
    <s v="24  Dinteles cubierta_24"/>
    <x v="0"/>
    <s v="IPE 450"/>
    <s v="S 235"/>
    <n v="78.23"/>
    <n v="36.42"/>
    <n v="0.45"/>
    <x v="1"/>
  </r>
  <r>
    <x v="3"/>
    <x v="0"/>
    <s v="25  Dinteles cubierta_25"/>
    <x v="2"/>
    <s v="IPE 450"/>
    <s v="S 235"/>
    <n v="78.23"/>
    <n v="36.42"/>
    <n v="0.56999999999999995"/>
    <x v="1"/>
  </r>
  <r>
    <x v="3"/>
    <x v="0"/>
    <s v="26  Vigas_26"/>
    <x v="2"/>
    <s v="IPN 140"/>
    <s v="S 235"/>
    <n v="89.27"/>
    <n v="359.98"/>
    <n v="0.54"/>
    <x v="1"/>
  </r>
  <r>
    <x v="3"/>
    <x v="0"/>
    <s v="27  Vigas_27"/>
    <x v="2"/>
    <s v="IPN 140"/>
    <s v="S 235"/>
    <n v="89.27"/>
    <n v="359.98"/>
    <n v="0.55000000000000004"/>
    <x v="2"/>
  </r>
  <r>
    <x v="3"/>
    <x v="0"/>
    <s v="28  Correas_28"/>
    <x v="0"/>
    <s v="IPE 200"/>
    <s v="S 235"/>
    <n v="60.54"/>
    <n v="223.65"/>
    <n v="0.21"/>
    <x v="1"/>
  </r>
  <r>
    <x v="3"/>
    <x v="0"/>
    <s v="29  Correas_29"/>
    <x v="0"/>
    <s v="IPE 200"/>
    <s v="S 235"/>
    <n v="60.54"/>
    <n v="223.65"/>
    <n v="0.18"/>
    <x v="0"/>
  </r>
  <r>
    <x v="3"/>
    <x v="0"/>
    <s v="30  Correas_30"/>
    <x v="0"/>
    <s v="IPE 200"/>
    <s v="S 235"/>
    <n v="60.54"/>
    <n v="223.65"/>
    <n v="0.18"/>
    <x v="1"/>
  </r>
  <r>
    <x v="3"/>
    <x v="0"/>
    <s v="31  Vigas centrales_31"/>
    <x v="0"/>
    <s v="IPE 240"/>
    <s v="S 235"/>
    <n v="50.13"/>
    <n v="185.68"/>
    <n v="0.31"/>
    <x v="1"/>
  </r>
  <r>
    <x v="3"/>
    <x v="0"/>
    <s v="32  Correas_32"/>
    <x v="0"/>
    <s v="IPE 200"/>
    <s v="S 235"/>
    <n v="60.54"/>
    <n v="223.65"/>
    <n v="0.17"/>
    <x v="1"/>
  </r>
  <r>
    <x v="3"/>
    <x v="0"/>
    <s v="33  Correas_33"/>
    <x v="0"/>
    <s v="IPE 200"/>
    <s v="S 235"/>
    <n v="60.54"/>
    <n v="223.65"/>
    <n v="0.2"/>
    <x v="1"/>
  </r>
  <r>
    <x v="3"/>
    <x v="0"/>
    <s v="34  Correas_34"/>
    <x v="0"/>
    <s v="IPE 200"/>
    <s v="S 235"/>
    <n v="60.54"/>
    <n v="223.65"/>
    <n v="0.14000000000000001"/>
    <x v="2"/>
  </r>
  <r>
    <x v="3"/>
    <x v="0"/>
    <s v="35  Pilares fachada_35"/>
    <x v="2"/>
    <s v="IPN 400"/>
    <s v="S 235"/>
    <n v="53.35"/>
    <n v="47.82"/>
    <n v="0.63"/>
    <x v="1"/>
  </r>
  <r>
    <x v="3"/>
    <x v="0"/>
    <s v="36  Pilares fachada_36"/>
    <x v="2"/>
    <s v="IPN 400"/>
    <s v="S 235"/>
    <n v="69.36"/>
    <n v="47.82"/>
    <n v="0.76"/>
    <x v="1"/>
  </r>
  <r>
    <x v="3"/>
    <x v="0"/>
    <s v="37  Dinteles cubierta_37"/>
    <x v="2"/>
    <s v="IPE 450"/>
    <s v="S 235"/>
    <n v="78.23"/>
    <n v="36.42"/>
    <n v="0.64"/>
    <x v="1"/>
  </r>
  <r>
    <x v="3"/>
    <x v="0"/>
    <s v="38  Dinteles cubierta_38"/>
    <x v="2"/>
    <s v="IPE 450"/>
    <s v="S 235"/>
    <n v="78.23"/>
    <n v="36.42"/>
    <n v="0.75"/>
    <x v="1"/>
  </r>
  <r>
    <x v="3"/>
    <x v="0"/>
    <s v="39  Vigas_39"/>
    <x v="2"/>
    <s v="IPN 140"/>
    <s v="S 235"/>
    <n v="89.27"/>
    <n v="359.98"/>
    <n v="0.52"/>
    <x v="1"/>
  </r>
  <r>
    <x v="3"/>
    <x v="0"/>
    <s v="40  Vigas_40"/>
    <x v="2"/>
    <s v="IPN 140"/>
    <s v="S 235"/>
    <n v="89.27"/>
    <n v="359.98"/>
    <n v="0.52"/>
    <x v="2"/>
  </r>
  <r>
    <x v="3"/>
    <x v="0"/>
    <s v="41  Correas_41"/>
    <x v="0"/>
    <s v="IPE 200"/>
    <s v="S 235"/>
    <n v="60.54"/>
    <n v="223.65"/>
    <n v="0.15"/>
    <x v="0"/>
  </r>
  <r>
    <x v="3"/>
    <x v="0"/>
    <s v="42  Correas_42"/>
    <x v="0"/>
    <s v="IPE 200"/>
    <s v="S 235"/>
    <n v="60.54"/>
    <n v="223.65"/>
    <n v="0.18"/>
    <x v="0"/>
  </r>
  <r>
    <x v="3"/>
    <x v="0"/>
    <s v="43  Correas_43"/>
    <x v="0"/>
    <s v="IPE 200"/>
    <s v="S 235"/>
    <n v="60.54"/>
    <n v="223.65"/>
    <n v="0.13"/>
    <x v="1"/>
  </r>
  <r>
    <x v="3"/>
    <x v="0"/>
    <s v="44  Vigas centrales_44"/>
    <x v="0"/>
    <s v="IPE 240"/>
    <s v="S 235"/>
    <n v="50.13"/>
    <n v="185.68"/>
    <n v="0.1"/>
    <x v="2"/>
  </r>
  <r>
    <x v="3"/>
    <x v="0"/>
    <s v="45  Correas_45"/>
    <x v="0"/>
    <s v="IPE 200"/>
    <s v="S 235"/>
    <n v="60.54"/>
    <n v="223.65"/>
    <n v="0.13"/>
    <x v="1"/>
  </r>
  <r>
    <x v="3"/>
    <x v="0"/>
    <s v="46  Correas_46"/>
    <x v="0"/>
    <s v="IPE 200"/>
    <s v="S 235"/>
    <n v="60.54"/>
    <n v="223.65"/>
    <n v="0.11"/>
    <x v="1"/>
  </r>
  <r>
    <x v="3"/>
    <x v="0"/>
    <s v="47  Correas_47"/>
    <x v="0"/>
    <s v="IPE 200"/>
    <s v="S 235"/>
    <n v="60.54"/>
    <n v="223.65"/>
    <n v="0.12"/>
    <x v="1"/>
  </r>
  <r>
    <x v="3"/>
    <x v="0"/>
    <s v="48  Pilares fachada_48"/>
    <x v="2"/>
    <s v="IPN 400"/>
    <s v="S 235"/>
    <n v="53.35"/>
    <n v="47.82"/>
    <n v="0.66"/>
    <x v="0"/>
  </r>
  <r>
    <x v="3"/>
    <x v="0"/>
    <s v="49  Pilares fachada_49"/>
    <x v="2"/>
    <s v="IPN 400"/>
    <s v="S 235"/>
    <n v="69.36"/>
    <n v="47.82"/>
    <n v="0.8"/>
    <x v="2"/>
  </r>
  <r>
    <x v="3"/>
    <x v="0"/>
    <s v="50  Dinteles cubierta_50"/>
    <x v="2"/>
    <s v="IPE 450"/>
    <s v="S 235"/>
    <n v="78.23"/>
    <n v="36.42"/>
    <n v="0.67"/>
    <x v="1"/>
  </r>
  <r>
    <x v="3"/>
    <x v="0"/>
    <s v="51  Dinteles cubierta_51"/>
    <x v="2"/>
    <s v="IPE 450"/>
    <s v="S 235"/>
    <n v="78.23"/>
    <n v="36.42"/>
    <n v="0.79"/>
    <x v="1"/>
  </r>
  <r>
    <x v="3"/>
    <x v="0"/>
    <s v="52  Vigas_52"/>
    <x v="2"/>
    <s v="IPN 140"/>
    <s v="S 235"/>
    <n v="89.27"/>
    <n v="359.98"/>
    <n v="0.52"/>
    <x v="1"/>
  </r>
  <r>
    <x v="3"/>
    <x v="0"/>
    <s v="53  Vigas_53"/>
    <x v="2"/>
    <s v="IPN 140"/>
    <s v="S 235"/>
    <n v="89.27"/>
    <n v="359.98"/>
    <n v="0.53"/>
    <x v="2"/>
  </r>
  <r>
    <x v="3"/>
    <x v="0"/>
    <s v="54  Correas_54"/>
    <x v="0"/>
    <s v="IPE 200"/>
    <s v="S 235"/>
    <n v="60.54"/>
    <n v="223.65"/>
    <n v="0.16"/>
    <x v="0"/>
  </r>
  <r>
    <x v="3"/>
    <x v="0"/>
    <s v="55  Correas_55"/>
    <x v="0"/>
    <s v="IPE 200"/>
    <s v="S 235"/>
    <n v="60.54"/>
    <n v="223.65"/>
    <n v="0.19"/>
    <x v="0"/>
  </r>
  <r>
    <x v="3"/>
    <x v="0"/>
    <s v="56  Correas_56"/>
    <x v="0"/>
    <s v="IPE 200"/>
    <s v="S 235"/>
    <n v="60.54"/>
    <n v="223.65"/>
    <n v="0.13"/>
    <x v="0"/>
  </r>
  <r>
    <x v="3"/>
    <x v="0"/>
    <s v="57  Vigas centrales_57"/>
    <x v="0"/>
    <s v="IPE 240"/>
    <s v="S 235"/>
    <n v="50.13"/>
    <n v="185.68"/>
    <n v="0.09"/>
    <x v="0"/>
  </r>
  <r>
    <x v="3"/>
    <x v="0"/>
    <s v="58  Correas_58"/>
    <x v="0"/>
    <s v="IPE 200"/>
    <s v="S 235"/>
    <n v="60.54"/>
    <n v="223.65"/>
    <n v="0.12"/>
    <x v="1"/>
  </r>
  <r>
    <x v="3"/>
    <x v="0"/>
    <s v="59  Correas_59"/>
    <x v="0"/>
    <s v="IPE 200"/>
    <s v="S 235"/>
    <n v="60.54"/>
    <n v="223.65"/>
    <n v="0.11"/>
    <x v="1"/>
  </r>
  <r>
    <x v="3"/>
    <x v="0"/>
    <s v="60  Correas_60"/>
    <x v="0"/>
    <s v="IPE 200"/>
    <s v="S 235"/>
    <n v="60.54"/>
    <n v="223.65"/>
    <n v="0.12"/>
    <x v="1"/>
  </r>
  <r>
    <x v="3"/>
    <x v="0"/>
    <s v="61  Pilares fachada_61"/>
    <x v="2"/>
    <s v="IPN 400"/>
    <s v="S 235"/>
    <n v="53.35"/>
    <n v="47.82"/>
    <n v="0.67"/>
    <x v="0"/>
  </r>
  <r>
    <x v="3"/>
    <x v="0"/>
    <s v="62  Pilares fachada_62"/>
    <x v="2"/>
    <s v="IPN 400"/>
    <s v="S 235"/>
    <n v="69.36"/>
    <n v="47.82"/>
    <n v="0.8"/>
    <x v="2"/>
  </r>
  <r>
    <x v="3"/>
    <x v="0"/>
    <s v="63  Dinteles cubierta_63"/>
    <x v="2"/>
    <s v="IPE 450"/>
    <s v="S 235"/>
    <n v="78.23"/>
    <n v="36.42"/>
    <n v="0.67"/>
    <x v="1"/>
  </r>
  <r>
    <x v="3"/>
    <x v="0"/>
    <s v="64  Dinteles cubierta_64"/>
    <x v="2"/>
    <s v="IPE 450"/>
    <s v="S 235"/>
    <n v="78.23"/>
    <n v="36.42"/>
    <n v="0.79"/>
    <x v="1"/>
  </r>
  <r>
    <x v="3"/>
    <x v="0"/>
    <s v="65  Vigas_65"/>
    <x v="2"/>
    <s v="IPN 140"/>
    <s v="S 235"/>
    <n v="89.27"/>
    <n v="359.98"/>
    <n v="0.52"/>
    <x v="1"/>
  </r>
  <r>
    <x v="3"/>
    <x v="0"/>
    <s v="66  Vigas_66"/>
    <x v="2"/>
    <s v="IPN 140"/>
    <s v="S 235"/>
    <n v="89.27"/>
    <n v="359.98"/>
    <n v="0.53"/>
    <x v="2"/>
  </r>
  <r>
    <x v="3"/>
    <x v="0"/>
    <s v="67  Correas_67"/>
    <x v="0"/>
    <s v="IPE 200"/>
    <s v="S 235"/>
    <n v="60.54"/>
    <n v="223.65"/>
    <n v="0.17"/>
    <x v="0"/>
  </r>
  <r>
    <x v="3"/>
    <x v="0"/>
    <s v="68  Correas_68"/>
    <x v="0"/>
    <s v="IPE 200"/>
    <s v="S 235"/>
    <n v="60.54"/>
    <n v="223.65"/>
    <n v="0.2"/>
    <x v="0"/>
  </r>
  <r>
    <x v="3"/>
    <x v="0"/>
    <s v="69  Correas_69"/>
    <x v="0"/>
    <s v="IPE 200"/>
    <s v="S 235"/>
    <n v="60.54"/>
    <n v="223.65"/>
    <n v="0.14000000000000001"/>
    <x v="0"/>
  </r>
  <r>
    <x v="3"/>
    <x v="0"/>
    <s v="70  Vigas centrales_70"/>
    <x v="0"/>
    <s v="IPE 240"/>
    <s v="S 235"/>
    <n v="50.13"/>
    <n v="185.68"/>
    <n v="0.1"/>
    <x v="1"/>
  </r>
  <r>
    <x v="3"/>
    <x v="0"/>
    <s v="71  Correas_71"/>
    <x v="0"/>
    <s v="IPE 200"/>
    <s v="S 235"/>
    <n v="60.54"/>
    <n v="223.65"/>
    <n v="0.13"/>
    <x v="1"/>
  </r>
  <r>
    <x v="3"/>
    <x v="0"/>
    <s v="72  Correas_72"/>
    <x v="0"/>
    <s v="IPE 200"/>
    <s v="S 235"/>
    <n v="60.54"/>
    <n v="223.65"/>
    <n v="0.11"/>
    <x v="1"/>
  </r>
  <r>
    <x v="3"/>
    <x v="0"/>
    <s v="73  Correas_73"/>
    <x v="0"/>
    <s v="IPE 200"/>
    <s v="S 235"/>
    <n v="60.54"/>
    <n v="223.65"/>
    <n v="0.12"/>
    <x v="1"/>
  </r>
  <r>
    <x v="3"/>
    <x v="0"/>
    <s v="74  Pilares fachada_74"/>
    <x v="2"/>
    <s v="IPN 400"/>
    <s v="S 235"/>
    <n v="53.35"/>
    <n v="47.82"/>
    <n v="0.65"/>
    <x v="0"/>
  </r>
  <r>
    <x v="3"/>
    <x v="0"/>
    <s v="75  Pilares fachada_75"/>
    <x v="2"/>
    <s v="IPN 400"/>
    <s v="S 235"/>
    <n v="69.36"/>
    <n v="47.82"/>
    <n v="0.77"/>
    <x v="2"/>
  </r>
  <r>
    <x v="3"/>
    <x v="0"/>
    <s v="76  Dinteles cubierta_76"/>
    <x v="2"/>
    <s v="IPE 450"/>
    <s v="S 235"/>
    <n v="78.23"/>
    <n v="36.42"/>
    <n v="0.64"/>
    <x v="1"/>
  </r>
  <r>
    <x v="3"/>
    <x v="0"/>
    <s v="77  Dinteles cubierta_77"/>
    <x v="2"/>
    <s v="IPE 450"/>
    <s v="S 235"/>
    <n v="78.23"/>
    <n v="36.42"/>
    <n v="0.75"/>
    <x v="1"/>
  </r>
  <r>
    <x v="3"/>
    <x v="0"/>
    <s v="78  Vigas_78"/>
    <x v="2"/>
    <s v="IPN 140"/>
    <s v="S 235"/>
    <n v="89.27"/>
    <n v="359.98"/>
    <n v="0.54"/>
    <x v="1"/>
  </r>
  <r>
    <x v="3"/>
    <x v="0"/>
    <s v="79  Vigas_79"/>
    <x v="2"/>
    <s v="IPN 140"/>
    <s v="S 235"/>
    <n v="89.27"/>
    <n v="359.98"/>
    <n v="0.56000000000000005"/>
    <x v="2"/>
  </r>
  <r>
    <x v="3"/>
    <x v="0"/>
    <s v="80  Correas_80"/>
    <x v="0"/>
    <s v="IPE 200"/>
    <s v="S 235"/>
    <n v="60.54"/>
    <n v="223.65"/>
    <n v="0.21"/>
    <x v="1"/>
  </r>
  <r>
    <x v="3"/>
    <x v="0"/>
    <s v="81  Correas_81"/>
    <x v="0"/>
    <s v="IPE 200"/>
    <s v="S 235"/>
    <n v="60.54"/>
    <n v="223.65"/>
    <n v="0.21"/>
    <x v="0"/>
  </r>
  <r>
    <x v="3"/>
    <x v="0"/>
    <s v="82  Correas_82"/>
    <x v="0"/>
    <s v="IPE 200"/>
    <s v="S 235"/>
    <n v="60.54"/>
    <n v="223.65"/>
    <n v="0.18"/>
    <x v="1"/>
  </r>
  <r>
    <x v="3"/>
    <x v="0"/>
    <s v="83  Vigas centrales_83"/>
    <x v="0"/>
    <s v="IPE 240"/>
    <s v="S 235"/>
    <n v="50.13"/>
    <n v="185.68"/>
    <n v="0.31"/>
    <x v="1"/>
  </r>
  <r>
    <x v="3"/>
    <x v="0"/>
    <s v="84  Correas_84"/>
    <x v="0"/>
    <s v="IPE 200"/>
    <s v="S 235"/>
    <n v="60.54"/>
    <n v="223.65"/>
    <n v="0.17"/>
    <x v="1"/>
  </r>
  <r>
    <x v="3"/>
    <x v="0"/>
    <s v="85  Correas_85"/>
    <x v="0"/>
    <s v="IPE 200"/>
    <s v="S 235"/>
    <n v="60.54"/>
    <n v="223.65"/>
    <n v="0.2"/>
    <x v="1"/>
  </r>
  <r>
    <x v="3"/>
    <x v="0"/>
    <s v="86  Correas_86"/>
    <x v="0"/>
    <s v="IPE 200"/>
    <s v="S 235"/>
    <n v="60.54"/>
    <n v="223.65"/>
    <n v="0.14000000000000001"/>
    <x v="1"/>
  </r>
  <r>
    <x v="3"/>
    <x v="0"/>
    <s v="87  Pilares fachada_87"/>
    <x v="2"/>
    <s v="IPN 400"/>
    <s v="S 235"/>
    <n v="53.35"/>
    <n v="47.82"/>
    <n v="0.52"/>
    <x v="0"/>
  </r>
  <r>
    <x v="3"/>
    <x v="0"/>
    <s v="88  Pilares fachada_88"/>
    <x v="2"/>
    <s v="IPN 400"/>
    <s v="S 235"/>
    <n v="69.36"/>
    <n v="47.82"/>
    <n v="0.61"/>
    <x v="2"/>
  </r>
  <r>
    <x v="3"/>
    <x v="0"/>
    <s v="89  Dinteles cubierta_89"/>
    <x v="0"/>
    <s v="IPE 450"/>
    <s v="S 235"/>
    <n v="78.23"/>
    <n v="36.42"/>
    <n v="0.46"/>
    <x v="0"/>
  </r>
  <r>
    <x v="3"/>
    <x v="0"/>
    <s v="90  Dinteles cubierta_90"/>
    <x v="2"/>
    <s v="IPE 450"/>
    <s v="S 235"/>
    <n v="78.23"/>
    <n v="36.42"/>
    <n v="0.56999999999999995"/>
    <x v="1"/>
  </r>
  <r>
    <x v="3"/>
    <x v="0"/>
    <s v="91  Vigas_91"/>
    <x v="2"/>
    <s v="IPN 140"/>
    <s v="S 235"/>
    <n v="89.27"/>
    <n v="359.98"/>
    <n v="0.7"/>
    <x v="1"/>
  </r>
  <r>
    <x v="3"/>
    <x v="0"/>
    <s v="92  Vigas_92"/>
    <x v="2"/>
    <s v="IPN 140"/>
    <s v="S 235"/>
    <n v="89.27"/>
    <n v="359.98"/>
    <n v="0.75"/>
    <x v="2"/>
  </r>
  <r>
    <x v="3"/>
    <x v="0"/>
    <s v="93  Correas_93"/>
    <x v="2"/>
    <s v="IPE 200"/>
    <s v="S 235"/>
    <n v="60.54"/>
    <n v="223.65"/>
    <n v="0.53"/>
    <x v="1"/>
  </r>
  <r>
    <x v="3"/>
    <x v="0"/>
    <s v="94  Correas_94"/>
    <x v="0"/>
    <s v="IPE 200"/>
    <s v="S 235"/>
    <n v="60.54"/>
    <n v="223.65"/>
    <n v="0.18"/>
    <x v="0"/>
  </r>
  <r>
    <x v="3"/>
    <x v="0"/>
    <s v="95  Correas_95"/>
    <x v="0"/>
    <s v="IPE 200"/>
    <s v="S 235"/>
    <n v="60.54"/>
    <n v="223.65"/>
    <n v="0.17"/>
    <x v="2"/>
  </r>
  <r>
    <x v="3"/>
    <x v="0"/>
    <s v="96  Vigas centrales_96"/>
    <x v="2"/>
    <s v="IPE 240"/>
    <s v="S 235"/>
    <n v="50.13"/>
    <n v="185.68"/>
    <n v="0.6"/>
    <x v="1"/>
  </r>
  <r>
    <x v="3"/>
    <x v="0"/>
    <s v="97  Correas_97"/>
    <x v="0"/>
    <s v="IPE 200"/>
    <s v="S 235"/>
    <n v="60.54"/>
    <n v="223.65"/>
    <n v="0.16"/>
    <x v="2"/>
  </r>
  <r>
    <x v="3"/>
    <x v="0"/>
    <s v="98  Correas_98"/>
    <x v="0"/>
    <s v="IPE 200"/>
    <s v="S 235"/>
    <n v="60.54"/>
    <n v="223.65"/>
    <n v="0.45"/>
    <x v="1"/>
  </r>
  <r>
    <x v="3"/>
    <x v="0"/>
    <s v="99  Correas_99"/>
    <x v="0"/>
    <s v="IPE 200"/>
    <s v="S 235"/>
    <n v="60.54"/>
    <n v="223.65"/>
    <n v="0.14000000000000001"/>
    <x v="1"/>
  </r>
  <r>
    <x v="3"/>
    <x v="0"/>
    <s v="100  Pilares esquinas_100"/>
    <x v="2"/>
    <s v="IPN 240"/>
    <s v="S 235"/>
    <n v="15.65"/>
    <n v="68.62"/>
    <n v="0.5"/>
    <x v="0"/>
  </r>
  <r>
    <x v="3"/>
    <x v="0"/>
    <s v="101  Pilares esquinas_101"/>
    <x v="2"/>
    <s v="IPN 240"/>
    <s v="S 235"/>
    <n v="15.65"/>
    <n v="68.62"/>
    <n v="0.79"/>
    <x v="0"/>
  </r>
  <r>
    <x v="3"/>
    <x v="0"/>
    <s v="102  Pilares hastiales_102"/>
    <x v="2"/>
    <s v="IPN 240"/>
    <s v="S 235"/>
    <n v="58.77"/>
    <n v="68.62"/>
    <n v="0.63"/>
    <x v="1"/>
  </r>
  <r>
    <x v="3"/>
    <x v="0"/>
    <s v="103  Dinteles hastiales_103"/>
    <x v="2"/>
    <s v="IPE 120"/>
    <s v="S 235"/>
    <n v="122.81"/>
    <n v="103.65"/>
    <n v="0.75"/>
    <x v="1"/>
  </r>
  <r>
    <x v="3"/>
    <x v="0"/>
    <s v="104  Dinteles hastiales_104"/>
    <x v="2"/>
    <s v="IPE 120"/>
    <s v="S 235"/>
    <n v="122.81"/>
    <n v="103.65"/>
    <n v="0.62"/>
    <x v="1"/>
  </r>
  <r>
    <x v="3"/>
    <x v="0"/>
    <s v="105  Pilares hastiales_105"/>
    <x v="2"/>
    <s v="IPN 240"/>
    <s v="S 235"/>
    <n v="62.61"/>
    <n v="68.62"/>
    <n v="0.51"/>
    <x v="0"/>
  </r>
  <r>
    <x v="3"/>
    <x v="0"/>
    <s v="106  Pilares hastiales_106"/>
    <x v="0"/>
    <s v="IPN 240"/>
    <s v="S 235"/>
    <n v="54.94"/>
    <n v="68.62"/>
    <n v="0.44"/>
    <x v="0"/>
  </r>
  <r>
    <x v="4"/>
    <x v="0"/>
    <s v="1  Pilares esquinas_1"/>
    <x v="0"/>
    <s v="IPN 240"/>
    <s v="S 235"/>
    <n v="15.65"/>
    <n v="68.62"/>
    <n v="0.45"/>
    <x v="0"/>
  </r>
  <r>
    <x v="4"/>
    <x v="0"/>
    <s v="2  Pilares esquinas_2"/>
    <x v="2"/>
    <s v="IPN 240"/>
    <s v="S 235"/>
    <n v="15.65"/>
    <n v="68.62"/>
    <n v="0.64"/>
    <x v="0"/>
  </r>
  <r>
    <x v="4"/>
    <x v="0"/>
    <s v="3  Pilares hastiales_3"/>
    <x v="2"/>
    <s v="IPN 240"/>
    <s v="S 235"/>
    <n v="58.77"/>
    <n v="68.62"/>
    <n v="0.82"/>
    <x v="0"/>
  </r>
  <r>
    <x v="4"/>
    <x v="0"/>
    <s v="4  Dinteles hastiales_4"/>
    <x v="2"/>
    <s v="IPE 120"/>
    <s v="S 235"/>
    <n v="122.81"/>
    <n v="103.65"/>
    <n v="0.78"/>
    <x v="1"/>
  </r>
  <r>
    <x v="4"/>
    <x v="0"/>
    <s v="5  Dinteles hastiales_5"/>
    <x v="2"/>
    <s v="IPE 120"/>
    <s v="S 235"/>
    <n v="122.81"/>
    <n v="103.65"/>
    <n v="0.63"/>
    <x v="1"/>
  </r>
  <r>
    <x v="4"/>
    <x v="0"/>
    <s v="6  Pilares hastiales_6"/>
    <x v="2"/>
    <s v="IPN 240"/>
    <s v="S 235"/>
    <n v="62.61"/>
    <n v="68.62"/>
    <n v="0.75"/>
    <x v="0"/>
  </r>
  <r>
    <x v="4"/>
    <x v="0"/>
    <s v="7  Pilares hastiales_7"/>
    <x v="2"/>
    <s v="IPN 240"/>
    <s v="S 235"/>
    <n v="54.94"/>
    <n v="68.62"/>
    <n v="0.68"/>
    <x v="0"/>
  </r>
  <r>
    <x v="4"/>
    <x v="0"/>
    <s v="8  Vigas_8"/>
    <x v="2"/>
    <s v="IPN 140"/>
    <s v="S 235"/>
    <n v="89.27"/>
    <n v="359.98"/>
    <n v="0.68"/>
    <x v="1"/>
  </r>
  <r>
    <x v="4"/>
    <x v="0"/>
    <s v="9  Vigas_9"/>
    <x v="2"/>
    <s v="IPN 140"/>
    <s v="S 235"/>
    <n v="89.27"/>
    <n v="359.98"/>
    <n v="0.51"/>
    <x v="2"/>
  </r>
  <r>
    <x v="4"/>
    <x v="0"/>
    <s v="14  Correas hastiales_14"/>
    <x v="2"/>
    <s v="IPE 240"/>
    <s v="S 235"/>
    <n v="50.13"/>
    <n v="185.68"/>
    <n v="0.54"/>
    <x v="0"/>
  </r>
  <r>
    <x v="4"/>
    <x v="0"/>
    <s v="16  Correas hastiales_16"/>
    <x v="0"/>
    <s v="IPE 240"/>
    <s v="S 235"/>
    <n v="50.13"/>
    <n v="185.68"/>
    <n v="0.08"/>
    <x v="1"/>
  </r>
  <r>
    <x v="4"/>
    <x v="0"/>
    <s v="17  Correas hastiales_17"/>
    <x v="0"/>
    <s v="IPE 240"/>
    <s v="S 235"/>
    <n v="50.13"/>
    <n v="185.68"/>
    <n v="0.09"/>
    <x v="1"/>
  </r>
  <r>
    <x v="4"/>
    <x v="0"/>
    <s v="18  Correas hastiales_18"/>
    <x v="2"/>
    <s v="IPE 240"/>
    <s v="S 235"/>
    <n v="50.13"/>
    <n v="185.68"/>
    <n v="0.75"/>
    <x v="0"/>
  </r>
  <r>
    <x v="4"/>
    <x v="0"/>
    <s v="19  Correas hastiales_19"/>
    <x v="0"/>
    <s v="IPE 240"/>
    <s v="S 235"/>
    <n v="50.13"/>
    <n v="185.68"/>
    <n v="0.09"/>
    <x v="1"/>
  </r>
  <r>
    <x v="4"/>
    <x v="0"/>
    <s v="20  Correas hastiales_20"/>
    <x v="2"/>
    <s v="IPE 240"/>
    <s v="S 235"/>
    <n v="50.13"/>
    <n v="185.68"/>
    <n v="0.55000000000000004"/>
    <x v="0"/>
  </r>
  <r>
    <x v="4"/>
    <x v="0"/>
    <s v="21  Correas hastiales_21"/>
    <x v="0"/>
    <s v="IPE 240"/>
    <s v="S 235"/>
    <n v="50.13"/>
    <n v="185.68"/>
    <n v="0.14000000000000001"/>
    <x v="0"/>
  </r>
  <r>
    <x v="4"/>
    <x v="0"/>
    <s v="22  Pilares fachada_22"/>
    <x v="2"/>
    <s v="IPN 400"/>
    <s v="S 235"/>
    <n v="53.35"/>
    <n v="47.82"/>
    <n v="0.51"/>
    <x v="1"/>
  </r>
  <r>
    <x v="4"/>
    <x v="0"/>
    <s v="23  Pilares fachada_23"/>
    <x v="2"/>
    <s v="IPN 400"/>
    <s v="S 235"/>
    <n v="69.36"/>
    <n v="47.82"/>
    <n v="0.64"/>
    <x v="1"/>
  </r>
  <r>
    <x v="4"/>
    <x v="0"/>
    <s v="24  Dinteles cubierta_24"/>
    <x v="2"/>
    <s v="IPE 450"/>
    <s v="S 235"/>
    <n v="78.23"/>
    <n v="36.42"/>
    <n v="0.51"/>
    <x v="1"/>
  </r>
  <r>
    <x v="4"/>
    <x v="0"/>
    <s v="25  Dinteles cubierta_25"/>
    <x v="2"/>
    <s v="IPE 450"/>
    <s v="S 235"/>
    <n v="78.23"/>
    <n v="36.42"/>
    <n v="0.63"/>
    <x v="1"/>
  </r>
  <r>
    <x v="4"/>
    <x v="0"/>
    <s v="26  Vigas_26"/>
    <x v="2"/>
    <s v="IPN 140"/>
    <s v="S 235"/>
    <n v="89.27"/>
    <n v="359.98"/>
    <n v="0.54"/>
    <x v="1"/>
  </r>
  <r>
    <x v="4"/>
    <x v="0"/>
    <s v="27  Vigas_27"/>
    <x v="2"/>
    <s v="IPN 140"/>
    <s v="S 235"/>
    <n v="89.27"/>
    <n v="359.98"/>
    <n v="0.55000000000000004"/>
    <x v="2"/>
  </r>
  <r>
    <x v="4"/>
    <x v="0"/>
    <s v="28  Correas_28"/>
    <x v="2"/>
    <s v="IPE 100"/>
    <s v="S 235"/>
    <n v="122.85"/>
    <n v="402.65"/>
    <n v="0.68"/>
    <x v="1"/>
  </r>
  <r>
    <x v="4"/>
    <x v="0"/>
    <s v="29  Correas_29"/>
    <x v="2"/>
    <s v="IPE 100"/>
    <s v="S 235"/>
    <n v="122.85"/>
    <n v="402.65"/>
    <n v="0.59"/>
    <x v="2"/>
  </r>
  <r>
    <x v="4"/>
    <x v="0"/>
    <s v="30  Correas_30"/>
    <x v="2"/>
    <s v="IPE 100"/>
    <s v="S 235"/>
    <n v="122.85"/>
    <n v="402.65"/>
    <n v="0.62"/>
    <x v="1"/>
  </r>
  <r>
    <x v="4"/>
    <x v="0"/>
    <s v="31  Correas_31"/>
    <x v="2"/>
    <s v="IPE 100"/>
    <s v="S 235"/>
    <n v="122.85"/>
    <n v="402.65"/>
    <n v="0.69"/>
    <x v="1"/>
  </r>
  <r>
    <x v="4"/>
    <x v="0"/>
    <s v="32  Correas_32"/>
    <x v="2"/>
    <s v="IPE 100"/>
    <s v="S 235"/>
    <n v="122.85"/>
    <n v="402.65"/>
    <n v="0.62"/>
    <x v="1"/>
  </r>
  <r>
    <x v="4"/>
    <x v="0"/>
    <s v="33  Correas_33"/>
    <x v="2"/>
    <s v="IPE 100"/>
    <s v="S 235"/>
    <n v="122.85"/>
    <n v="402.65"/>
    <n v="0.67"/>
    <x v="1"/>
  </r>
  <r>
    <x v="4"/>
    <x v="0"/>
    <s v="34  Correas_34"/>
    <x v="2"/>
    <s v="IPE 100"/>
    <s v="S 235"/>
    <n v="122.85"/>
    <n v="402.65"/>
    <n v="0.59"/>
    <x v="1"/>
  </r>
  <r>
    <x v="4"/>
    <x v="0"/>
    <s v="35  Pilares fachada_35"/>
    <x v="2"/>
    <s v="IPN 400"/>
    <s v="S 235"/>
    <n v="53.35"/>
    <n v="47.82"/>
    <n v="0.61"/>
    <x v="1"/>
  </r>
  <r>
    <x v="4"/>
    <x v="0"/>
    <s v="36  Pilares fachada_36"/>
    <x v="2"/>
    <s v="IPN 400"/>
    <s v="S 235"/>
    <n v="69.36"/>
    <n v="47.82"/>
    <n v="0.74"/>
    <x v="1"/>
  </r>
  <r>
    <x v="4"/>
    <x v="0"/>
    <s v="37  Dinteles cubierta_37"/>
    <x v="2"/>
    <s v="IPE 450"/>
    <s v="S 235"/>
    <n v="78.23"/>
    <n v="36.42"/>
    <n v="0.62"/>
    <x v="1"/>
  </r>
  <r>
    <x v="4"/>
    <x v="0"/>
    <s v="38  Dinteles cubierta_38"/>
    <x v="2"/>
    <s v="IPE 450"/>
    <s v="S 235"/>
    <n v="78.23"/>
    <n v="36.42"/>
    <n v="0.74"/>
    <x v="1"/>
  </r>
  <r>
    <x v="4"/>
    <x v="0"/>
    <s v="39  Vigas_39"/>
    <x v="2"/>
    <s v="IPN 140"/>
    <s v="S 235"/>
    <n v="89.27"/>
    <n v="359.98"/>
    <n v="0.52"/>
    <x v="1"/>
  </r>
  <r>
    <x v="4"/>
    <x v="0"/>
    <s v="40  Vigas_40"/>
    <x v="2"/>
    <s v="IPN 140"/>
    <s v="S 235"/>
    <n v="89.27"/>
    <n v="359.98"/>
    <n v="0.51"/>
    <x v="2"/>
  </r>
  <r>
    <x v="4"/>
    <x v="0"/>
    <s v="41  Correas_41"/>
    <x v="2"/>
    <s v="IPE 100"/>
    <s v="S 235"/>
    <n v="122.85"/>
    <n v="402.65"/>
    <n v="0.66"/>
    <x v="1"/>
  </r>
  <r>
    <x v="4"/>
    <x v="0"/>
    <s v="42  Correas_42"/>
    <x v="2"/>
    <s v="IPE 100"/>
    <s v="S 235"/>
    <n v="122.85"/>
    <n v="402.65"/>
    <n v="0.61"/>
    <x v="1"/>
  </r>
  <r>
    <x v="4"/>
    <x v="0"/>
    <s v="43  Correas_43"/>
    <x v="2"/>
    <s v="IPE 100"/>
    <s v="S 235"/>
    <n v="122.85"/>
    <n v="402.65"/>
    <n v="0.63"/>
    <x v="1"/>
  </r>
  <r>
    <x v="4"/>
    <x v="0"/>
    <s v="44  Correas_44"/>
    <x v="2"/>
    <s v="IPE 100"/>
    <s v="S 235"/>
    <n v="122.85"/>
    <n v="402.65"/>
    <n v="0.68"/>
    <x v="1"/>
  </r>
  <r>
    <x v="4"/>
    <x v="0"/>
    <s v="45  Correas_45"/>
    <x v="2"/>
    <s v="IPE 100"/>
    <s v="S 235"/>
    <n v="122.85"/>
    <n v="402.65"/>
    <n v="0.63"/>
    <x v="1"/>
  </r>
  <r>
    <x v="4"/>
    <x v="0"/>
    <s v="46  Correas_46"/>
    <x v="2"/>
    <s v="IPE 100"/>
    <s v="S 235"/>
    <n v="122.85"/>
    <n v="402.65"/>
    <n v="0.66"/>
    <x v="1"/>
  </r>
  <r>
    <x v="4"/>
    <x v="0"/>
    <s v="47  Correas_47"/>
    <x v="2"/>
    <s v="IPE 100"/>
    <s v="S 235"/>
    <n v="122.85"/>
    <n v="402.65"/>
    <n v="0.61"/>
    <x v="1"/>
  </r>
  <r>
    <x v="4"/>
    <x v="0"/>
    <s v="48  Pilares fachada_48"/>
    <x v="2"/>
    <s v="IPN 400"/>
    <s v="S 235"/>
    <n v="53.35"/>
    <n v="47.82"/>
    <n v="0.59"/>
    <x v="1"/>
  </r>
  <r>
    <x v="4"/>
    <x v="0"/>
    <s v="49  Pilares fachada_49"/>
    <x v="2"/>
    <s v="IPN 400"/>
    <s v="S 235"/>
    <n v="69.36"/>
    <n v="47.82"/>
    <n v="0.73"/>
    <x v="2"/>
  </r>
  <r>
    <x v="4"/>
    <x v="0"/>
    <s v="50  Dinteles cubierta_50"/>
    <x v="2"/>
    <s v="IPE 450"/>
    <s v="S 235"/>
    <n v="78.23"/>
    <n v="36.42"/>
    <n v="0.6"/>
    <x v="1"/>
  </r>
  <r>
    <x v="4"/>
    <x v="0"/>
    <s v="51  Dinteles cubierta_51"/>
    <x v="2"/>
    <s v="IPE 450"/>
    <s v="S 235"/>
    <n v="78.23"/>
    <n v="36.42"/>
    <n v="0.71"/>
    <x v="1"/>
  </r>
  <r>
    <x v="4"/>
    <x v="0"/>
    <s v="52  Vigas_52"/>
    <x v="2"/>
    <s v="IPN 140"/>
    <s v="S 235"/>
    <n v="89.27"/>
    <n v="359.98"/>
    <n v="0.52"/>
    <x v="1"/>
  </r>
  <r>
    <x v="4"/>
    <x v="0"/>
    <s v="53  Vigas_53"/>
    <x v="2"/>
    <s v="IPN 140"/>
    <s v="S 235"/>
    <n v="89.27"/>
    <n v="359.98"/>
    <n v="0.53"/>
    <x v="2"/>
  </r>
  <r>
    <x v="4"/>
    <x v="0"/>
    <s v="54  Correas_54"/>
    <x v="2"/>
    <s v="IPE 100"/>
    <s v="S 235"/>
    <n v="122.85"/>
    <n v="402.65"/>
    <n v="0.62"/>
    <x v="1"/>
  </r>
  <r>
    <x v="4"/>
    <x v="0"/>
    <s v="55  Correas_55"/>
    <x v="2"/>
    <s v="IPE 100"/>
    <s v="S 235"/>
    <n v="122.85"/>
    <n v="402.65"/>
    <n v="0.61"/>
    <x v="1"/>
  </r>
  <r>
    <x v="4"/>
    <x v="0"/>
    <s v="56  Correas_56"/>
    <x v="2"/>
    <s v="IPE 100"/>
    <s v="S 235"/>
    <n v="122.85"/>
    <n v="402.65"/>
    <n v="0.62"/>
    <x v="1"/>
  </r>
  <r>
    <x v="4"/>
    <x v="0"/>
    <s v="57  Correas_57"/>
    <x v="2"/>
    <s v="IPE 100"/>
    <s v="S 235"/>
    <n v="122.85"/>
    <n v="402.65"/>
    <n v="0.62"/>
    <x v="1"/>
  </r>
  <r>
    <x v="4"/>
    <x v="0"/>
    <s v="58  Correas_58"/>
    <x v="2"/>
    <s v="IPE 100"/>
    <s v="S 235"/>
    <n v="122.85"/>
    <n v="402.65"/>
    <n v="0.63"/>
    <x v="1"/>
  </r>
  <r>
    <x v="4"/>
    <x v="0"/>
    <s v="59  Correas_59"/>
    <x v="2"/>
    <s v="IPE 100"/>
    <s v="S 235"/>
    <n v="122.85"/>
    <n v="402.65"/>
    <n v="0.62"/>
    <x v="1"/>
  </r>
  <r>
    <x v="4"/>
    <x v="0"/>
    <s v="60  Correas_60"/>
    <x v="2"/>
    <s v="IPE 100"/>
    <s v="S 235"/>
    <n v="122.85"/>
    <n v="402.65"/>
    <n v="0.61"/>
    <x v="1"/>
  </r>
  <r>
    <x v="4"/>
    <x v="0"/>
    <s v="61  Pilares fachada_61"/>
    <x v="2"/>
    <s v="IPN 400"/>
    <s v="S 235"/>
    <n v="53.35"/>
    <n v="47.82"/>
    <n v="0.59"/>
    <x v="1"/>
  </r>
  <r>
    <x v="4"/>
    <x v="0"/>
    <s v="62  Pilares fachada_62"/>
    <x v="2"/>
    <s v="IPN 400"/>
    <s v="S 235"/>
    <n v="69.36"/>
    <n v="47.82"/>
    <n v="0.72"/>
    <x v="2"/>
  </r>
  <r>
    <x v="4"/>
    <x v="0"/>
    <s v="63  Dinteles cubierta_63"/>
    <x v="2"/>
    <s v="IPE 450"/>
    <s v="S 235"/>
    <n v="78.23"/>
    <n v="36.42"/>
    <n v="0.6"/>
    <x v="1"/>
  </r>
  <r>
    <x v="4"/>
    <x v="0"/>
    <s v="64  Dinteles cubierta_64"/>
    <x v="2"/>
    <s v="IPE 450"/>
    <s v="S 235"/>
    <n v="78.23"/>
    <n v="36.42"/>
    <n v="0.71"/>
    <x v="1"/>
  </r>
  <r>
    <x v="4"/>
    <x v="0"/>
    <s v="65  Vigas_65"/>
    <x v="2"/>
    <s v="IPN 140"/>
    <s v="S 235"/>
    <n v="89.27"/>
    <n v="359.98"/>
    <n v="0.52"/>
    <x v="1"/>
  </r>
  <r>
    <x v="4"/>
    <x v="0"/>
    <s v="66  Vigas_66"/>
    <x v="2"/>
    <s v="IPN 140"/>
    <s v="S 235"/>
    <n v="89.27"/>
    <n v="359.98"/>
    <n v="0.54"/>
    <x v="2"/>
  </r>
  <r>
    <x v="4"/>
    <x v="0"/>
    <s v="67  Correas_67"/>
    <x v="2"/>
    <s v="IPE 100"/>
    <s v="S 235"/>
    <n v="122.85"/>
    <n v="402.65"/>
    <n v="0.66"/>
    <x v="1"/>
  </r>
  <r>
    <x v="4"/>
    <x v="0"/>
    <s v="68  Correas_68"/>
    <x v="2"/>
    <s v="IPE 100"/>
    <s v="S 235"/>
    <n v="122.85"/>
    <n v="402.65"/>
    <n v="0.6"/>
    <x v="1"/>
  </r>
  <r>
    <x v="4"/>
    <x v="0"/>
    <s v="69  Correas_69"/>
    <x v="2"/>
    <s v="IPE 100"/>
    <s v="S 235"/>
    <n v="122.85"/>
    <n v="402.65"/>
    <n v="0.62"/>
    <x v="1"/>
  </r>
  <r>
    <x v="4"/>
    <x v="0"/>
    <s v="70  Correas_70"/>
    <x v="2"/>
    <s v="IPE 100"/>
    <s v="S 235"/>
    <n v="122.85"/>
    <n v="402.65"/>
    <n v="0.68"/>
    <x v="1"/>
  </r>
  <r>
    <x v="4"/>
    <x v="0"/>
    <s v="71  Correas_71"/>
    <x v="2"/>
    <s v="IPE 100"/>
    <s v="S 235"/>
    <n v="122.85"/>
    <n v="402.65"/>
    <n v="0.63"/>
    <x v="1"/>
  </r>
  <r>
    <x v="4"/>
    <x v="0"/>
    <s v="72  Correas_72"/>
    <x v="2"/>
    <s v="IPE 100"/>
    <s v="S 235"/>
    <n v="122.85"/>
    <n v="402.65"/>
    <n v="0.65"/>
    <x v="1"/>
  </r>
  <r>
    <x v="4"/>
    <x v="0"/>
    <s v="73  Correas_73"/>
    <x v="2"/>
    <s v="IPE 100"/>
    <s v="S 235"/>
    <n v="122.85"/>
    <n v="402.65"/>
    <n v="0.61"/>
    <x v="1"/>
  </r>
  <r>
    <x v="4"/>
    <x v="0"/>
    <s v="74  Pilares fachada_74"/>
    <x v="2"/>
    <s v="IPN 400"/>
    <s v="S 235"/>
    <n v="53.35"/>
    <n v="47.82"/>
    <n v="0.61"/>
    <x v="1"/>
  </r>
  <r>
    <x v="4"/>
    <x v="0"/>
    <s v="75  Pilares fachada_75"/>
    <x v="2"/>
    <s v="IPN 400"/>
    <s v="S 235"/>
    <n v="69.36"/>
    <n v="47.82"/>
    <n v="0.75"/>
    <x v="2"/>
  </r>
  <r>
    <x v="4"/>
    <x v="0"/>
    <s v="76  Dinteles cubierta_76"/>
    <x v="2"/>
    <s v="IPE 450"/>
    <s v="S 235"/>
    <n v="78.23"/>
    <n v="36.42"/>
    <n v="0.62"/>
    <x v="1"/>
  </r>
  <r>
    <x v="4"/>
    <x v="0"/>
    <s v="77  Dinteles cubierta_77"/>
    <x v="2"/>
    <s v="IPE 450"/>
    <s v="S 235"/>
    <n v="78.23"/>
    <n v="36.42"/>
    <n v="0.74"/>
    <x v="1"/>
  </r>
  <r>
    <x v="4"/>
    <x v="0"/>
    <s v="78  Vigas_78"/>
    <x v="2"/>
    <s v="IPN 140"/>
    <s v="S 235"/>
    <n v="89.27"/>
    <n v="359.98"/>
    <n v="0.53"/>
    <x v="1"/>
  </r>
  <r>
    <x v="4"/>
    <x v="0"/>
    <s v="79  Vigas_79"/>
    <x v="2"/>
    <s v="IPN 140"/>
    <s v="S 235"/>
    <n v="89.27"/>
    <n v="359.98"/>
    <n v="0.56000000000000005"/>
    <x v="2"/>
  </r>
  <r>
    <x v="4"/>
    <x v="0"/>
    <s v="80  Correas_80"/>
    <x v="2"/>
    <s v="IPE 100"/>
    <s v="S 235"/>
    <n v="122.85"/>
    <n v="402.65"/>
    <n v="0.67"/>
    <x v="1"/>
  </r>
  <r>
    <x v="4"/>
    <x v="0"/>
    <s v="81  Correas_81"/>
    <x v="2"/>
    <s v="IPE 100"/>
    <s v="S 235"/>
    <n v="122.85"/>
    <n v="402.65"/>
    <n v="0.57999999999999996"/>
    <x v="1"/>
  </r>
  <r>
    <x v="4"/>
    <x v="0"/>
    <s v="82  Correas_82"/>
    <x v="2"/>
    <s v="IPE 100"/>
    <s v="S 235"/>
    <n v="122.85"/>
    <n v="402.65"/>
    <n v="0.61"/>
    <x v="1"/>
  </r>
  <r>
    <x v="4"/>
    <x v="0"/>
    <s v="83  Correas_83"/>
    <x v="2"/>
    <s v="IPE 100"/>
    <s v="S 235"/>
    <n v="122.85"/>
    <n v="402.65"/>
    <n v="0.69"/>
    <x v="1"/>
  </r>
  <r>
    <x v="4"/>
    <x v="0"/>
    <s v="84  Correas_84"/>
    <x v="2"/>
    <s v="IPE 100"/>
    <s v="S 235"/>
    <n v="122.85"/>
    <n v="402.65"/>
    <n v="0.61"/>
    <x v="1"/>
  </r>
  <r>
    <x v="4"/>
    <x v="0"/>
    <s v="85  Correas_85"/>
    <x v="2"/>
    <s v="IPE 100"/>
    <s v="S 235"/>
    <n v="122.85"/>
    <n v="402.65"/>
    <n v="0.67"/>
    <x v="1"/>
  </r>
  <r>
    <x v="4"/>
    <x v="0"/>
    <s v="86  Correas_86"/>
    <x v="2"/>
    <s v="IPE 100"/>
    <s v="S 235"/>
    <n v="122.85"/>
    <n v="402.65"/>
    <n v="0.59"/>
    <x v="1"/>
  </r>
  <r>
    <x v="4"/>
    <x v="0"/>
    <s v="87  Pilares fachada_87"/>
    <x v="2"/>
    <s v="IPN 400"/>
    <s v="S 235"/>
    <n v="53.35"/>
    <n v="47.82"/>
    <n v="0.56000000000000005"/>
    <x v="0"/>
  </r>
  <r>
    <x v="4"/>
    <x v="0"/>
    <s v="88  Pilares fachada_88"/>
    <x v="2"/>
    <s v="IPN 400"/>
    <s v="S 235"/>
    <n v="69.36"/>
    <n v="47.82"/>
    <n v="0.66"/>
    <x v="2"/>
  </r>
  <r>
    <x v="4"/>
    <x v="0"/>
    <s v="89  Dinteles cubierta_89"/>
    <x v="2"/>
    <s v="IPE 450"/>
    <s v="S 235"/>
    <n v="78.23"/>
    <n v="36.42"/>
    <n v="0.51"/>
    <x v="0"/>
  </r>
  <r>
    <x v="4"/>
    <x v="0"/>
    <s v="90  Dinteles cubierta_90"/>
    <x v="2"/>
    <s v="IPE 450"/>
    <s v="S 235"/>
    <n v="78.23"/>
    <n v="36.42"/>
    <n v="0.63"/>
    <x v="1"/>
  </r>
  <r>
    <x v="4"/>
    <x v="0"/>
    <s v="91  Vigas_91"/>
    <x v="2"/>
    <s v="IPN 140"/>
    <s v="S 235"/>
    <n v="89.27"/>
    <n v="359.98"/>
    <n v="0.68"/>
    <x v="1"/>
  </r>
  <r>
    <x v="4"/>
    <x v="0"/>
    <s v="92  Vigas_92"/>
    <x v="2"/>
    <s v="IPN 140"/>
    <s v="S 235"/>
    <n v="89.27"/>
    <n v="359.98"/>
    <n v="0.73"/>
    <x v="2"/>
  </r>
  <r>
    <x v="4"/>
    <x v="0"/>
    <s v="93  Correas hastiales_93"/>
    <x v="0"/>
    <s v="IPE 240"/>
    <s v="S 235"/>
    <n v="50.13"/>
    <n v="185.68"/>
    <n v="0.42"/>
    <x v="1"/>
  </r>
  <r>
    <x v="4"/>
    <x v="0"/>
    <s v="94  Correas hastiales_94"/>
    <x v="0"/>
    <s v="IPE 240"/>
    <s v="S 235"/>
    <n v="50.13"/>
    <n v="185.68"/>
    <n v="0.17"/>
    <x v="0"/>
  </r>
  <r>
    <x v="4"/>
    <x v="0"/>
    <s v="95  Correas hastiales_95"/>
    <x v="0"/>
    <s v="IPE 240"/>
    <s v="S 235"/>
    <n v="50.13"/>
    <n v="185.68"/>
    <n v="0.14000000000000001"/>
    <x v="0"/>
  </r>
  <r>
    <x v="4"/>
    <x v="0"/>
    <s v="96  Correas hastiales_96"/>
    <x v="2"/>
    <s v="IPE 240"/>
    <s v="S 235"/>
    <n v="50.13"/>
    <n v="185.68"/>
    <n v="0.59"/>
    <x v="1"/>
  </r>
  <r>
    <x v="4"/>
    <x v="0"/>
    <s v="97  Correas hastiales_97"/>
    <x v="0"/>
    <s v="IPE 240"/>
    <s v="S 235"/>
    <n v="50.13"/>
    <n v="185.68"/>
    <n v="0.09"/>
    <x v="1"/>
  </r>
  <r>
    <x v="4"/>
    <x v="0"/>
    <s v="98  Correas hastiales_98"/>
    <x v="0"/>
    <s v="IPE 240"/>
    <s v="S 235"/>
    <n v="50.13"/>
    <n v="185.68"/>
    <n v="0.36"/>
    <x v="1"/>
  </r>
  <r>
    <x v="4"/>
    <x v="0"/>
    <s v="99  Correas hastiales_99"/>
    <x v="0"/>
    <s v="IPE 240"/>
    <s v="S 235"/>
    <n v="50.13"/>
    <n v="185.68"/>
    <n v="0.08"/>
    <x v="1"/>
  </r>
  <r>
    <x v="4"/>
    <x v="0"/>
    <s v="100  Pilares esquinas_100"/>
    <x v="0"/>
    <s v="IPN 240"/>
    <s v="S 235"/>
    <n v="15.65"/>
    <n v="68.62"/>
    <n v="0.48"/>
    <x v="0"/>
  </r>
  <r>
    <x v="4"/>
    <x v="0"/>
    <s v="101  Pilares esquinas_101"/>
    <x v="2"/>
    <s v="IPN 240"/>
    <s v="S 235"/>
    <n v="15.65"/>
    <n v="68.62"/>
    <n v="0.79"/>
    <x v="0"/>
  </r>
  <r>
    <x v="4"/>
    <x v="0"/>
    <s v="102  Pilares hastiales_102"/>
    <x v="2"/>
    <s v="IPN 240"/>
    <s v="S 235"/>
    <n v="58.77"/>
    <n v="68.62"/>
    <n v="0.61"/>
    <x v="1"/>
  </r>
  <r>
    <x v="4"/>
    <x v="0"/>
    <s v="103  Dinteles hastiales_103"/>
    <x v="2"/>
    <s v="IPE 120"/>
    <s v="S 235"/>
    <n v="122.81"/>
    <n v="103.65"/>
    <n v="0.78"/>
    <x v="1"/>
  </r>
  <r>
    <x v="4"/>
    <x v="0"/>
    <s v="104  Dinteles hastiales_104"/>
    <x v="2"/>
    <s v="IPE 120"/>
    <s v="S 235"/>
    <n v="122.81"/>
    <n v="103.65"/>
    <n v="0.62"/>
    <x v="1"/>
  </r>
  <r>
    <x v="4"/>
    <x v="0"/>
    <s v="105  Pilares hastiales_105"/>
    <x v="2"/>
    <s v="IPN 240"/>
    <s v="S 235"/>
    <n v="62.61"/>
    <n v="68.62"/>
    <n v="0.5"/>
    <x v="0"/>
  </r>
  <r>
    <x v="4"/>
    <x v="0"/>
    <s v="106  Pilares hastiales_106"/>
    <x v="0"/>
    <s v="IPN 240"/>
    <s v="S 235"/>
    <n v="54.94"/>
    <n v="68.62"/>
    <n v="0.46"/>
    <x v="1"/>
  </r>
  <r>
    <x v="0"/>
    <x v="1"/>
    <s v="1  Pilares esquinas_1"/>
    <x v="0"/>
    <s v="IPN 320"/>
    <s v="S 235"/>
    <n v="11.83"/>
    <n v="56.12"/>
    <n v="0.3"/>
    <x v="0"/>
  </r>
  <r>
    <x v="0"/>
    <x v="1"/>
    <s v="2  Pilares esquinas_2"/>
    <x v="2"/>
    <s v="IPN 320"/>
    <s v="S 235"/>
    <n v="11.83"/>
    <n v="56.12"/>
    <n v="0.57999999999999996"/>
    <x v="0"/>
  </r>
  <r>
    <x v="0"/>
    <x v="1"/>
    <s v="3  Pilares hastiales_3"/>
    <x v="2"/>
    <s v="IPN 320"/>
    <s v="S 235"/>
    <n v="50.13"/>
    <n v="56.12"/>
    <n v="0.53"/>
    <x v="0"/>
  </r>
  <r>
    <x v="0"/>
    <x v="1"/>
    <s v="4  Dinteles hastiales_4"/>
    <x v="0"/>
    <s v="IPE 270"/>
    <s v="S 235"/>
    <n v="54.25"/>
    <n v="49.62"/>
    <n v="0.22"/>
    <x v="1"/>
  </r>
  <r>
    <x v="0"/>
    <x v="1"/>
    <s v="5  Dinteles hastiales_5"/>
    <x v="0"/>
    <s v="IPE 270"/>
    <s v="S 235"/>
    <n v="54.25"/>
    <n v="49.62"/>
    <n v="0.21"/>
    <x v="1"/>
  </r>
  <r>
    <x v="0"/>
    <x v="1"/>
    <s v="6  Pilares hastiales_6"/>
    <x v="2"/>
    <s v="IPN 320"/>
    <s v="S 235"/>
    <n v="55.87"/>
    <n v="56.12"/>
    <n v="0.61"/>
    <x v="0"/>
  </r>
  <r>
    <x v="0"/>
    <x v="1"/>
    <s v="7  Pilares hastiales_7"/>
    <x v="0"/>
    <s v="IPN 320"/>
    <s v="S 235"/>
    <n v="44.39"/>
    <n v="56.12"/>
    <n v="0.42"/>
    <x v="0"/>
  </r>
  <r>
    <x v="0"/>
    <x v="1"/>
    <s v="8  Vigas_8"/>
    <x v="0"/>
    <s v="IPN 200"/>
    <s v="S 235"/>
    <n v="62.55"/>
    <n v="267.83"/>
    <n v="0.36"/>
    <x v="1"/>
  </r>
  <r>
    <x v="0"/>
    <x v="1"/>
    <s v="9  Vigas_9"/>
    <x v="0"/>
    <s v="IPN 200"/>
    <s v="S 235"/>
    <n v="62.55"/>
    <n v="267.83"/>
    <n v="0.3"/>
    <x v="2"/>
  </r>
  <r>
    <x v="0"/>
    <x v="1"/>
    <s v="14  Correas_14"/>
    <x v="1"/>
    <s v="IPE 100"/>
    <s v="S 235"/>
    <n v="122.85"/>
    <n v="402.65"/>
    <n v="5.48"/>
    <x v="1"/>
  </r>
  <r>
    <x v="0"/>
    <x v="1"/>
    <s v="16  Correas_16"/>
    <x v="2"/>
    <s v="IPE 100"/>
    <s v="S 235"/>
    <n v="122.85"/>
    <n v="402.65"/>
    <n v="0.79"/>
    <x v="1"/>
  </r>
  <r>
    <x v="0"/>
    <x v="1"/>
    <s v="17  Correas_17"/>
    <x v="2"/>
    <s v="IPE 100"/>
    <s v="S 235"/>
    <n v="122.85"/>
    <n v="402.65"/>
    <n v="0.8"/>
    <x v="1"/>
  </r>
  <r>
    <x v="0"/>
    <x v="1"/>
    <s v="18  Correas_18"/>
    <x v="1"/>
    <s v="IPE 100"/>
    <s v="S 235"/>
    <n v="122.85"/>
    <n v="402.65"/>
    <n v="10.79"/>
    <x v="1"/>
  </r>
  <r>
    <x v="0"/>
    <x v="1"/>
    <s v="19  Correas_19"/>
    <x v="2"/>
    <s v="IPE 100"/>
    <s v="S 235"/>
    <n v="122.85"/>
    <n v="402.65"/>
    <n v="0.8"/>
    <x v="1"/>
  </r>
  <r>
    <x v="0"/>
    <x v="1"/>
    <s v="20  Correas_20"/>
    <x v="1"/>
    <s v="IPE 100"/>
    <s v="S 235"/>
    <n v="122.85"/>
    <n v="402.65"/>
    <n v="5.19"/>
    <x v="2"/>
  </r>
  <r>
    <x v="0"/>
    <x v="1"/>
    <s v="21  Correas_21"/>
    <x v="2"/>
    <s v="IPE 100"/>
    <s v="S 235"/>
    <n v="122.85"/>
    <n v="402.65"/>
    <n v="0.8"/>
    <x v="1"/>
  </r>
  <r>
    <x v="0"/>
    <x v="1"/>
    <s v="22  Pilares fachada_22"/>
    <x v="3"/>
    <s v="IPN 320"/>
    <s v="S 235"/>
    <n v="66.25"/>
    <n v="56.12"/>
    <n v="0.92"/>
    <x v="1"/>
  </r>
  <r>
    <x v="0"/>
    <x v="1"/>
    <s v="23  Pilares fachada_23"/>
    <x v="1"/>
    <s v="IPN 320"/>
    <s v="S 235"/>
    <n v="105.62"/>
    <n v="56.12"/>
    <n v="1.1100000000000001"/>
    <x v="1"/>
  </r>
  <r>
    <x v="0"/>
    <x v="1"/>
    <s v="24  Dinteles cubierta_24"/>
    <x v="1"/>
    <s v="IPE 270"/>
    <s v="S 235"/>
    <n v="130.19"/>
    <n v="49.62"/>
    <n v="2.72"/>
    <x v="1"/>
  </r>
  <r>
    <x v="0"/>
    <x v="1"/>
    <s v="25  Dinteles cubierta_25"/>
    <x v="1"/>
    <s v="IPE 270"/>
    <s v="S 235"/>
    <n v="130.19"/>
    <n v="49.62"/>
    <n v="3.65"/>
    <x v="1"/>
  </r>
  <r>
    <x v="0"/>
    <x v="1"/>
    <s v="26  Vigas_26"/>
    <x v="0"/>
    <s v="IPN 200"/>
    <s v="S 235"/>
    <n v="62.55"/>
    <n v="267.83"/>
    <n v="0.27"/>
    <x v="1"/>
  </r>
  <r>
    <x v="0"/>
    <x v="1"/>
    <s v="27  Vigas_27"/>
    <x v="0"/>
    <s v="IPN 200"/>
    <s v="S 235"/>
    <n v="62.55"/>
    <n v="267.83"/>
    <n v="0.23"/>
    <x v="2"/>
  </r>
  <r>
    <x v="0"/>
    <x v="1"/>
    <s v="28  Correas_28"/>
    <x v="2"/>
    <s v="IPE 100"/>
    <s v="S 235"/>
    <n v="122.85"/>
    <n v="402.65"/>
    <n v="0.78"/>
    <x v="1"/>
  </r>
  <r>
    <x v="0"/>
    <x v="1"/>
    <s v="29  Correas_29"/>
    <x v="2"/>
    <s v="IPE 100"/>
    <s v="S 235"/>
    <n v="122.85"/>
    <n v="402.65"/>
    <n v="0.6"/>
    <x v="1"/>
  </r>
  <r>
    <x v="0"/>
    <x v="1"/>
    <s v="30  Correas_30"/>
    <x v="2"/>
    <s v="IPE 100"/>
    <s v="S 235"/>
    <n v="122.85"/>
    <n v="402.65"/>
    <n v="0.69"/>
    <x v="1"/>
  </r>
  <r>
    <x v="0"/>
    <x v="1"/>
    <s v="31  Correas_31"/>
    <x v="1"/>
    <s v="IPE 100"/>
    <s v="S 235"/>
    <n v="122.85"/>
    <n v="402.65"/>
    <n v="1.19"/>
    <x v="1"/>
  </r>
  <r>
    <x v="0"/>
    <x v="1"/>
    <s v="32  Correas_32"/>
    <x v="2"/>
    <s v="IPE 100"/>
    <s v="S 235"/>
    <n v="122.85"/>
    <n v="402.65"/>
    <n v="0.68"/>
    <x v="1"/>
  </r>
  <r>
    <x v="0"/>
    <x v="1"/>
    <s v="33  Correas_33"/>
    <x v="2"/>
    <s v="IPE 100"/>
    <s v="S 235"/>
    <n v="122.85"/>
    <n v="402.65"/>
    <n v="0.75"/>
    <x v="1"/>
  </r>
  <r>
    <x v="0"/>
    <x v="1"/>
    <s v="34  Correas_34"/>
    <x v="2"/>
    <s v="IPE 100"/>
    <s v="S 235"/>
    <n v="122.85"/>
    <n v="402.65"/>
    <n v="0.61"/>
    <x v="1"/>
  </r>
  <r>
    <x v="0"/>
    <x v="1"/>
    <s v="35  Pilares fachada_35"/>
    <x v="1"/>
    <s v="IPN 320"/>
    <s v="S 235"/>
    <n v="66.25"/>
    <n v="56.12"/>
    <n v="1.24"/>
    <x v="1"/>
  </r>
  <r>
    <x v="0"/>
    <x v="1"/>
    <s v="36  Pilares fachada_36"/>
    <x v="1"/>
    <s v="IPN 320"/>
    <s v="S 235"/>
    <n v="105.62"/>
    <n v="56.12"/>
    <n v="1.69"/>
    <x v="1"/>
  </r>
  <r>
    <x v="0"/>
    <x v="1"/>
    <s v="37  Dinteles cubierta_37"/>
    <x v="1"/>
    <s v="IPE 270"/>
    <s v="S 235"/>
    <n v="130.19"/>
    <n v="49.62"/>
    <n v="4.4400000000000004"/>
    <x v="1"/>
  </r>
  <r>
    <x v="0"/>
    <x v="1"/>
    <s v="38  Dinteles cubierta_38"/>
    <x v="1"/>
    <s v="IPE 270"/>
    <s v="S 235"/>
    <n v="130.19"/>
    <n v="49.62"/>
    <n v="6.03"/>
    <x v="1"/>
  </r>
  <r>
    <x v="0"/>
    <x v="1"/>
    <s v="39  Vigas_39"/>
    <x v="0"/>
    <s v="IPN 200"/>
    <s v="S 235"/>
    <n v="62.55"/>
    <n v="267.83"/>
    <n v="0.21"/>
    <x v="0"/>
  </r>
  <r>
    <x v="0"/>
    <x v="1"/>
    <s v="40  Vigas_40"/>
    <x v="0"/>
    <s v="IPN 200"/>
    <s v="S 235"/>
    <n v="62.55"/>
    <n v="267.83"/>
    <n v="0.19"/>
    <x v="2"/>
  </r>
  <r>
    <x v="0"/>
    <x v="1"/>
    <s v="41  Correas_41"/>
    <x v="2"/>
    <s v="IPE 100"/>
    <s v="S 235"/>
    <n v="122.85"/>
    <n v="402.65"/>
    <n v="0.68"/>
    <x v="1"/>
  </r>
  <r>
    <x v="0"/>
    <x v="1"/>
    <s v="42  Correas_42"/>
    <x v="2"/>
    <s v="IPE 100"/>
    <s v="S 235"/>
    <n v="122.85"/>
    <n v="402.65"/>
    <n v="0.67"/>
    <x v="1"/>
  </r>
  <r>
    <x v="0"/>
    <x v="1"/>
    <s v="43  Correas_43"/>
    <x v="2"/>
    <s v="IPE 100"/>
    <s v="S 235"/>
    <n v="122.85"/>
    <n v="402.65"/>
    <n v="0.74"/>
    <x v="1"/>
  </r>
  <r>
    <x v="0"/>
    <x v="1"/>
    <s v="44  Correas_44"/>
    <x v="2"/>
    <s v="IPE 100"/>
    <s v="S 235"/>
    <n v="122.85"/>
    <n v="402.65"/>
    <n v="0.7"/>
    <x v="1"/>
  </r>
  <r>
    <x v="0"/>
    <x v="1"/>
    <s v="45  Correas_45"/>
    <x v="2"/>
    <s v="IPE 100"/>
    <s v="S 235"/>
    <n v="122.85"/>
    <n v="402.65"/>
    <n v="0.74"/>
    <x v="1"/>
  </r>
  <r>
    <x v="0"/>
    <x v="1"/>
    <s v="46  Correas_46"/>
    <x v="2"/>
    <s v="IPE 100"/>
    <s v="S 235"/>
    <n v="122.85"/>
    <n v="402.65"/>
    <n v="0.68"/>
    <x v="1"/>
  </r>
  <r>
    <x v="0"/>
    <x v="1"/>
    <s v="47  Correas_47"/>
    <x v="2"/>
    <s v="IPE 100"/>
    <s v="S 235"/>
    <n v="122.85"/>
    <n v="402.65"/>
    <n v="0.66"/>
    <x v="1"/>
  </r>
  <r>
    <x v="0"/>
    <x v="1"/>
    <s v="48  Pilares fachada_48"/>
    <x v="1"/>
    <s v="IPN 320"/>
    <s v="S 235"/>
    <n v="66.25"/>
    <n v="56.12"/>
    <n v="1.19"/>
    <x v="1"/>
  </r>
  <r>
    <x v="0"/>
    <x v="1"/>
    <s v="49  Pilares fachada_49"/>
    <x v="1"/>
    <s v="IPN 320"/>
    <s v="S 235"/>
    <n v="105.62"/>
    <n v="56.12"/>
    <n v="1.64"/>
    <x v="1"/>
  </r>
  <r>
    <x v="0"/>
    <x v="1"/>
    <s v="50  Dinteles cubierta_50"/>
    <x v="1"/>
    <s v="IPE 270"/>
    <s v="S 235"/>
    <n v="130.19"/>
    <n v="49.62"/>
    <n v="4.2"/>
    <x v="1"/>
  </r>
  <r>
    <x v="0"/>
    <x v="1"/>
    <s v="51  Dinteles cubierta_51"/>
    <x v="1"/>
    <s v="IPE 270"/>
    <s v="S 235"/>
    <n v="130.19"/>
    <n v="49.62"/>
    <n v="5.81"/>
    <x v="1"/>
  </r>
  <r>
    <x v="0"/>
    <x v="1"/>
    <s v="52  Vigas_52"/>
    <x v="0"/>
    <s v="IPN 200"/>
    <s v="S 235"/>
    <n v="62.55"/>
    <n v="267.83"/>
    <n v="0.21"/>
    <x v="0"/>
  </r>
  <r>
    <x v="0"/>
    <x v="1"/>
    <s v="53  Vigas_53"/>
    <x v="0"/>
    <s v="IPN 200"/>
    <s v="S 235"/>
    <n v="62.55"/>
    <n v="267.83"/>
    <n v="0.19"/>
    <x v="2"/>
  </r>
  <r>
    <x v="0"/>
    <x v="1"/>
    <s v="54  Correas_54"/>
    <x v="2"/>
    <s v="IPE 100"/>
    <s v="S 235"/>
    <n v="122.85"/>
    <n v="402.65"/>
    <n v="0.68"/>
    <x v="1"/>
  </r>
  <r>
    <x v="0"/>
    <x v="1"/>
    <s v="55  Correas_55"/>
    <x v="2"/>
    <s v="IPE 100"/>
    <s v="S 235"/>
    <n v="122.85"/>
    <n v="402.65"/>
    <n v="0.66"/>
    <x v="1"/>
  </r>
  <r>
    <x v="0"/>
    <x v="1"/>
    <s v="56  Correas_56"/>
    <x v="2"/>
    <s v="IPE 100"/>
    <s v="S 235"/>
    <n v="122.85"/>
    <n v="402.65"/>
    <n v="0.73"/>
    <x v="1"/>
  </r>
  <r>
    <x v="0"/>
    <x v="1"/>
    <s v="57  Correas_57"/>
    <x v="2"/>
    <s v="IPE 100"/>
    <s v="S 235"/>
    <n v="122.85"/>
    <n v="402.65"/>
    <n v="0.7"/>
    <x v="1"/>
  </r>
  <r>
    <x v="0"/>
    <x v="1"/>
    <s v="58  Correas_58"/>
    <x v="2"/>
    <s v="IPE 100"/>
    <s v="S 235"/>
    <n v="122.85"/>
    <n v="402.65"/>
    <n v="0.74"/>
    <x v="1"/>
  </r>
  <r>
    <x v="0"/>
    <x v="1"/>
    <s v="59  Correas_59"/>
    <x v="2"/>
    <s v="IPE 100"/>
    <s v="S 235"/>
    <n v="122.85"/>
    <n v="402.65"/>
    <n v="0.68"/>
    <x v="2"/>
  </r>
  <r>
    <x v="0"/>
    <x v="1"/>
    <s v="60  Correas_60"/>
    <x v="2"/>
    <s v="IPE 100"/>
    <s v="S 235"/>
    <n v="122.85"/>
    <n v="402.65"/>
    <n v="0.67"/>
    <x v="2"/>
  </r>
  <r>
    <x v="0"/>
    <x v="1"/>
    <s v="61  Pilares fachada_61"/>
    <x v="1"/>
    <s v="IPN 320"/>
    <s v="S 235"/>
    <n v="66.25"/>
    <n v="56.12"/>
    <n v="1.19"/>
    <x v="1"/>
  </r>
  <r>
    <x v="0"/>
    <x v="1"/>
    <s v="62  Pilares fachada_62"/>
    <x v="1"/>
    <s v="IPN 320"/>
    <s v="S 235"/>
    <n v="105.62"/>
    <n v="56.12"/>
    <n v="1.64"/>
    <x v="1"/>
  </r>
  <r>
    <x v="0"/>
    <x v="1"/>
    <s v="63  Dinteles cubierta_63"/>
    <x v="1"/>
    <s v="IPE 270"/>
    <s v="S 235"/>
    <n v="130.19"/>
    <n v="49.62"/>
    <n v="4.2"/>
    <x v="1"/>
  </r>
  <r>
    <x v="0"/>
    <x v="1"/>
    <s v="64  Dinteles cubierta_64"/>
    <x v="1"/>
    <s v="IPE 270"/>
    <s v="S 235"/>
    <n v="130.19"/>
    <n v="49.62"/>
    <n v="5.81"/>
    <x v="1"/>
  </r>
  <r>
    <x v="0"/>
    <x v="1"/>
    <s v="65  Vigas_65"/>
    <x v="0"/>
    <s v="IPN 200"/>
    <s v="S 235"/>
    <n v="62.55"/>
    <n v="267.83"/>
    <n v="0.21"/>
    <x v="1"/>
  </r>
  <r>
    <x v="0"/>
    <x v="1"/>
    <s v="66  Vigas_66"/>
    <x v="0"/>
    <s v="IPN 200"/>
    <s v="S 235"/>
    <n v="62.55"/>
    <n v="267.83"/>
    <n v="0.19"/>
    <x v="2"/>
  </r>
  <r>
    <x v="0"/>
    <x v="1"/>
    <s v="67  Correas_67"/>
    <x v="2"/>
    <s v="IPE 100"/>
    <s v="S 235"/>
    <n v="122.85"/>
    <n v="402.65"/>
    <n v="0.67"/>
    <x v="1"/>
  </r>
  <r>
    <x v="0"/>
    <x v="1"/>
    <s v="68  Correas_68"/>
    <x v="2"/>
    <s v="IPE 100"/>
    <s v="S 235"/>
    <n v="122.85"/>
    <n v="402.65"/>
    <n v="0.66"/>
    <x v="1"/>
  </r>
  <r>
    <x v="0"/>
    <x v="1"/>
    <s v="69  Correas_69"/>
    <x v="2"/>
    <s v="IPE 100"/>
    <s v="S 235"/>
    <n v="122.85"/>
    <n v="402.65"/>
    <n v="0.73"/>
    <x v="1"/>
  </r>
  <r>
    <x v="0"/>
    <x v="1"/>
    <s v="70  Correas_70"/>
    <x v="2"/>
    <s v="IPE 100"/>
    <s v="S 235"/>
    <n v="122.85"/>
    <n v="402.65"/>
    <n v="0.7"/>
    <x v="2"/>
  </r>
  <r>
    <x v="0"/>
    <x v="1"/>
    <s v="71  Correas_71"/>
    <x v="2"/>
    <s v="IPE 100"/>
    <s v="S 235"/>
    <n v="122.85"/>
    <n v="402.65"/>
    <n v="0.74"/>
    <x v="1"/>
  </r>
  <r>
    <x v="0"/>
    <x v="1"/>
    <s v="72  Correas_72"/>
    <x v="2"/>
    <s v="IPE 100"/>
    <s v="S 235"/>
    <n v="122.85"/>
    <n v="402.65"/>
    <n v="0.68"/>
    <x v="2"/>
  </r>
  <r>
    <x v="0"/>
    <x v="1"/>
    <s v="73  Correas_73"/>
    <x v="2"/>
    <s v="IPE 100"/>
    <s v="S 235"/>
    <n v="122.85"/>
    <n v="402.65"/>
    <n v="0.66"/>
    <x v="2"/>
  </r>
  <r>
    <x v="0"/>
    <x v="1"/>
    <s v="74  Pilares fachada_74"/>
    <x v="1"/>
    <s v="IPN 320"/>
    <s v="S 235"/>
    <n v="66.25"/>
    <n v="56.12"/>
    <n v="1.25"/>
    <x v="1"/>
  </r>
  <r>
    <x v="0"/>
    <x v="1"/>
    <s v="75  Pilares fachada_75"/>
    <x v="1"/>
    <s v="IPN 320"/>
    <s v="S 235"/>
    <n v="105.62"/>
    <n v="56.12"/>
    <n v="1.7"/>
    <x v="1"/>
  </r>
  <r>
    <x v="0"/>
    <x v="1"/>
    <s v="76  Dinteles cubierta_76"/>
    <x v="1"/>
    <s v="IPE 270"/>
    <s v="S 235"/>
    <n v="130.19"/>
    <n v="49.62"/>
    <n v="4.43"/>
    <x v="1"/>
  </r>
  <r>
    <x v="0"/>
    <x v="1"/>
    <s v="77  Dinteles cubierta_77"/>
    <x v="1"/>
    <s v="IPE 270"/>
    <s v="S 235"/>
    <n v="130.19"/>
    <n v="49.62"/>
    <n v="6.03"/>
    <x v="1"/>
  </r>
  <r>
    <x v="0"/>
    <x v="1"/>
    <s v="78  Vigas_78"/>
    <x v="0"/>
    <s v="IPN 200"/>
    <s v="S 235"/>
    <n v="62.55"/>
    <n v="267.83"/>
    <n v="0.27"/>
    <x v="1"/>
  </r>
  <r>
    <x v="0"/>
    <x v="1"/>
    <s v="79  Vigas_79"/>
    <x v="0"/>
    <s v="IPN 200"/>
    <s v="S 235"/>
    <n v="62.55"/>
    <n v="267.83"/>
    <n v="0.26"/>
    <x v="2"/>
  </r>
  <r>
    <x v="0"/>
    <x v="1"/>
    <s v="80  Correas_80"/>
    <x v="2"/>
    <s v="IPE 100"/>
    <s v="S 235"/>
    <n v="122.85"/>
    <n v="402.65"/>
    <n v="0.78"/>
    <x v="1"/>
  </r>
  <r>
    <x v="0"/>
    <x v="1"/>
    <s v="81  Correas_81"/>
    <x v="2"/>
    <s v="IPE 100"/>
    <s v="S 235"/>
    <n v="122.85"/>
    <n v="402.65"/>
    <n v="0.61"/>
    <x v="2"/>
  </r>
  <r>
    <x v="0"/>
    <x v="1"/>
    <s v="82  Correas_82"/>
    <x v="2"/>
    <s v="IPE 100"/>
    <s v="S 235"/>
    <n v="122.85"/>
    <n v="402.65"/>
    <n v="0.69"/>
    <x v="1"/>
  </r>
  <r>
    <x v="0"/>
    <x v="1"/>
    <s v="83  Correas_83"/>
    <x v="1"/>
    <s v="IPE 100"/>
    <s v="S 235"/>
    <n v="122.85"/>
    <n v="402.65"/>
    <n v="1.2"/>
    <x v="1"/>
  </r>
  <r>
    <x v="0"/>
    <x v="1"/>
    <s v="84  Correas_84"/>
    <x v="2"/>
    <s v="IPE 100"/>
    <s v="S 235"/>
    <n v="122.85"/>
    <n v="402.65"/>
    <n v="0.68"/>
    <x v="1"/>
  </r>
  <r>
    <x v="0"/>
    <x v="1"/>
    <s v="85  Correas_85"/>
    <x v="2"/>
    <s v="IPE 100"/>
    <s v="S 235"/>
    <n v="122.85"/>
    <n v="402.65"/>
    <n v="0.75"/>
    <x v="1"/>
  </r>
  <r>
    <x v="0"/>
    <x v="1"/>
    <s v="86  Correas_86"/>
    <x v="2"/>
    <s v="IPE 100"/>
    <s v="S 235"/>
    <n v="122.85"/>
    <n v="402.65"/>
    <n v="0.64"/>
    <x v="2"/>
  </r>
  <r>
    <x v="0"/>
    <x v="1"/>
    <s v="87  Pilares fachada_87"/>
    <x v="3"/>
    <s v="IPN 320"/>
    <s v="S 235"/>
    <n v="66.25"/>
    <n v="56.12"/>
    <n v="0.92"/>
    <x v="1"/>
  </r>
  <r>
    <x v="0"/>
    <x v="1"/>
    <s v="88  Pilares fachada_88"/>
    <x v="1"/>
    <s v="IPN 320"/>
    <s v="S 235"/>
    <n v="105.62"/>
    <n v="56.12"/>
    <n v="1.1000000000000001"/>
    <x v="1"/>
  </r>
  <r>
    <x v="0"/>
    <x v="1"/>
    <s v="89  Dinteles cubierta_89"/>
    <x v="1"/>
    <s v="IPE 270"/>
    <s v="S 235"/>
    <n v="130.19"/>
    <n v="49.62"/>
    <n v="2.71"/>
    <x v="1"/>
  </r>
  <r>
    <x v="0"/>
    <x v="1"/>
    <s v="90  Dinteles cubierta_90"/>
    <x v="1"/>
    <s v="IPE 270"/>
    <s v="S 235"/>
    <n v="130.19"/>
    <n v="49.62"/>
    <n v="3.64"/>
    <x v="1"/>
  </r>
  <r>
    <x v="0"/>
    <x v="1"/>
    <s v="91  Vigas_91"/>
    <x v="0"/>
    <s v="IPN 200"/>
    <s v="S 235"/>
    <n v="62.55"/>
    <n v="267.83"/>
    <n v="0.35"/>
    <x v="1"/>
  </r>
  <r>
    <x v="0"/>
    <x v="1"/>
    <s v="92  Vigas_92"/>
    <x v="0"/>
    <s v="IPN 200"/>
    <s v="S 235"/>
    <n v="62.55"/>
    <n v="267.83"/>
    <n v="0.36"/>
    <x v="2"/>
  </r>
  <r>
    <x v="0"/>
    <x v="1"/>
    <s v="93  Correas_93"/>
    <x v="1"/>
    <s v="IPE 100"/>
    <s v="S 235"/>
    <n v="122.85"/>
    <n v="402.65"/>
    <n v="5.57"/>
    <x v="1"/>
  </r>
  <r>
    <x v="0"/>
    <x v="1"/>
    <s v="94  Correas_94"/>
    <x v="2"/>
    <s v="IPE 100"/>
    <s v="S 235"/>
    <n v="122.85"/>
    <n v="402.65"/>
    <n v="0.79"/>
    <x v="1"/>
  </r>
  <r>
    <x v="0"/>
    <x v="1"/>
    <s v="95  Correas_95"/>
    <x v="2"/>
    <s v="IPE 100"/>
    <s v="S 235"/>
    <n v="122.85"/>
    <n v="402.65"/>
    <n v="0.8"/>
    <x v="1"/>
  </r>
  <r>
    <x v="0"/>
    <x v="1"/>
    <s v="96  Correas_96"/>
    <x v="1"/>
    <s v="IPE 100"/>
    <s v="S 235"/>
    <n v="122.85"/>
    <n v="402.65"/>
    <n v="10.91"/>
    <x v="1"/>
  </r>
  <r>
    <x v="0"/>
    <x v="1"/>
    <s v="97  Correas_97"/>
    <x v="2"/>
    <s v="IPE 100"/>
    <s v="S 235"/>
    <n v="122.85"/>
    <n v="402.65"/>
    <n v="0.8"/>
    <x v="1"/>
  </r>
  <r>
    <x v="0"/>
    <x v="1"/>
    <s v="98  Correas_98"/>
    <x v="1"/>
    <s v="IPE 100"/>
    <s v="S 235"/>
    <n v="122.85"/>
    <n v="402.65"/>
    <n v="4.97"/>
    <x v="1"/>
  </r>
  <r>
    <x v="0"/>
    <x v="1"/>
    <s v="99  Correas_99"/>
    <x v="2"/>
    <s v="IPE 100"/>
    <s v="S 235"/>
    <n v="122.85"/>
    <n v="402.65"/>
    <n v="0.8"/>
    <x v="1"/>
  </r>
  <r>
    <x v="0"/>
    <x v="1"/>
    <s v="100  Pilares esquinas_100"/>
    <x v="0"/>
    <s v="IPN 320"/>
    <s v="S 235"/>
    <n v="11.83"/>
    <n v="56.12"/>
    <n v="0.32"/>
    <x v="0"/>
  </r>
  <r>
    <x v="0"/>
    <x v="1"/>
    <s v="101  Pilares esquinas_101"/>
    <x v="2"/>
    <s v="IPN 320"/>
    <s v="S 235"/>
    <n v="11.83"/>
    <n v="56.12"/>
    <n v="0.69"/>
    <x v="0"/>
  </r>
  <r>
    <x v="0"/>
    <x v="1"/>
    <s v="102  Pilares hastiales_102"/>
    <x v="0"/>
    <s v="IPN 320"/>
    <s v="S 235"/>
    <n v="50.13"/>
    <n v="56.12"/>
    <n v="0.45"/>
    <x v="0"/>
  </r>
  <r>
    <x v="0"/>
    <x v="1"/>
    <s v="103  Dinteles hastiales_103"/>
    <x v="0"/>
    <s v="IPE 270"/>
    <s v="S 235"/>
    <n v="54.25"/>
    <n v="49.62"/>
    <n v="0.22"/>
    <x v="1"/>
  </r>
  <r>
    <x v="0"/>
    <x v="1"/>
    <s v="104  Dinteles hastiales_104"/>
    <x v="0"/>
    <s v="IPE 270"/>
    <s v="S 235"/>
    <n v="54.25"/>
    <n v="49.62"/>
    <n v="0.21"/>
    <x v="1"/>
  </r>
  <r>
    <x v="0"/>
    <x v="1"/>
    <s v="105  Pilares hastiales_105"/>
    <x v="2"/>
    <s v="IPN 320"/>
    <s v="S 235"/>
    <n v="55.87"/>
    <n v="56.12"/>
    <n v="0.56999999999999995"/>
    <x v="0"/>
  </r>
  <r>
    <x v="0"/>
    <x v="1"/>
    <s v="106  Pilares hastiales_106"/>
    <x v="0"/>
    <s v="IPN 320"/>
    <s v="S 235"/>
    <n v="44.39"/>
    <n v="56.12"/>
    <n v="0.37"/>
    <x v="0"/>
  </r>
  <r>
    <x v="1"/>
    <x v="1"/>
    <s v="1  Pilares esquinas_1"/>
    <x v="0"/>
    <s v="IPN 300"/>
    <s v="ACERO"/>
    <n v="12.6"/>
    <n v="58.73"/>
    <n v="0.32"/>
    <x v="1"/>
  </r>
  <r>
    <x v="1"/>
    <x v="1"/>
    <s v="2  Pilares esquinas_2"/>
    <x v="2"/>
    <s v="IPN 300"/>
    <s v="ACERO"/>
    <n v="12.6"/>
    <n v="58.73"/>
    <n v="0.57999999999999996"/>
    <x v="0"/>
  </r>
  <r>
    <x v="1"/>
    <x v="1"/>
    <s v="3  Pilares hastiales_3"/>
    <x v="2"/>
    <s v="IPN 300"/>
    <s v="ACERO"/>
    <n v="53.38"/>
    <n v="58.73"/>
    <n v="0.57999999999999996"/>
    <x v="0"/>
  </r>
  <r>
    <x v="1"/>
    <x v="1"/>
    <s v="4  Dinteles hastiales_4"/>
    <x v="0"/>
    <s v="IPE 160"/>
    <s v="ACERO"/>
    <n v="92.58"/>
    <n v="81.349999999999994"/>
    <n v="0.45"/>
    <x v="1"/>
  </r>
  <r>
    <x v="1"/>
    <x v="1"/>
    <s v="5  Dinteles hastiales_5"/>
    <x v="0"/>
    <s v="IPE 160"/>
    <s v="ACERO"/>
    <n v="92.58"/>
    <n v="81.349999999999994"/>
    <n v="0.38"/>
    <x v="1"/>
  </r>
  <r>
    <x v="1"/>
    <x v="1"/>
    <s v="6  Pilares hastiales_6"/>
    <x v="2"/>
    <s v="IPN 300"/>
    <s v="ACERO"/>
    <n v="59.49"/>
    <n v="58.73"/>
    <n v="0.57999999999999996"/>
    <x v="0"/>
  </r>
  <r>
    <x v="1"/>
    <x v="1"/>
    <s v="7  Pilares hastiales_7"/>
    <x v="0"/>
    <s v="IPN 300"/>
    <s v="ACERO"/>
    <n v="47.27"/>
    <n v="58.73"/>
    <n v="0.48"/>
    <x v="0"/>
  </r>
  <r>
    <x v="1"/>
    <x v="1"/>
    <s v="8  Vigas_8"/>
    <x v="0"/>
    <s v="IPN 160"/>
    <s v="ACERO"/>
    <n v="78.14"/>
    <n v="323"/>
    <n v="0.44"/>
    <x v="1"/>
  </r>
  <r>
    <x v="1"/>
    <x v="1"/>
    <s v="9  Vigas_9"/>
    <x v="0"/>
    <s v="IPN 160"/>
    <s v="ACERO"/>
    <n v="78.14"/>
    <n v="323"/>
    <n v="0.35"/>
    <x v="2"/>
  </r>
  <r>
    <x v="1"/>
    <x v="1"/>
    <s v="14  Correas_14"/>
    <x v="1"/>
    <s v="IPE 180"/>
    <s v="ACERO"/>
    <n v="67.42"/>
    <n v="243.65"/>
    <n v="1.02"/>
    <x v="2"/>
  </r>
  <r>
    <x v="1"/>
    <x v="1"/>
    <s v="16  Correas_16"/>
    <x v="0"/>
    <s v="IPE 180"/>
    <s v="ACERO"/>
    <n v="67.42"/>
    <n v="243.65"/>
    <n v="0.16"/>
    <x v="1"/>
  </r>
  <r>
    <x v="1"/>
    <x v="1"/>
    <s v="17  Correas_17"/>
    <x v="0"/>
    <s v="IPE 180"/>
    <s v="ACERO"/>
    <n v="67.42"/>
    <n v="243.65"/>
    <n v="0.24"/>
    <x v="1"/>
  </r>
  <r>
    <x v="1"/>
    <x v="1"/>
    <s v="18  Correas_18"/>
    <x v="1"/>
    <s v="IPE 180"/>
    <s v="ACERO"/>
    <n v="67.42"/>
    <n v="243.65"/>
    <n v="1.66"/>
    <x v="2"/>
  </r>
  <r>
    <x v="1"/>
    <x v="1"/>
    <s v="19  Correas_19"/>
    <x v="0"/>
    <s v="IPE 180"/>
    <s v="ACERO"/>
    <n v="67.42"/>
    <n v="243.65"/>
    <n v="0.23"/>
    <x v="1"/>
  </r>
  <r>
    <x v="1"/>
    <x v="1"/>
    <s v="20  Correas_20"/>
    <x v="1"/>
    <s v="IPE 180"/>
    <s v="ACERO"/>
    <n v="67.42"/>
    <n v="243.65"/>
    <n v="1.1499999999999999"/>
    <x v="0"/>
  </r>
  <r>
    <x v="1"/>
    <x v="1"/>
    <s v="21  Correas_21"/>
    <x v="0"/>
    <s v="IPE 180"/>
    <s v="ACERO"/>
    <n v="67.42"/>
    <n v="243.65"/>
    <n v="0.17"/>
    <x v="1"/>
  </r>
  <r>
    <x v="1"/>
    <x v="1"/>
    <s v="22  Pilares fachada_22"/>
    <x v="0"/>
    <s v="IPN 400"/>
    <s v="ACERO"/>
    <n v="53.35"/>
    <n v="47.82"/>
    <n v="0.45"/>
    <x v="0"/>
  </r>
  <r>
    <x v="1"/>
    <x v="1"/>
    <s v="23  Pilares fachada_23"/>
    <x v="2"/>
    <s v="IPN 400"/>
    <s v="ACERO"/>
    <n v="85.06"/>
    <n v="47.82"/>
    <n v="0.57999999999999996"/>
    <x v="1"/>
  </r>
  <r>
    <x v="1"/>
    <x v="1"/>
    <s v="24  Dinteles cubierta_24"/>
    <x v="0"/>
    <s v="IPE 450"/>
    <s v="ACERO"/>
    <n v="79.09"/>
    <n v="36.42"/>
    <n v="0.44"/>
    <x v="1"/>
  </r>
  <r>
    <x v="1"/>
    <x v="1"/>
    <s v="25  Dinteles cubierta_25"/>
    <x v="2"/>
    <s v="IPE 450"/>
    <s v="ACERO"/>
    <n v="79.09"/>
    <n v="36.42"/>
    <n v="0.55000000000000004"/>
    <x v="1"/>
  </r>
  <r>
    <x v="1"/>
    <x v="1"/>
    <s v="26  Vigas_26"/>
    <x v="0"/>
    <s v="IPN 160"/>
    <s v="ACERO"/>
    <n v="78.14"/>
    <n v="323"/>
    <n v="0.41"/>
    <x v="1"/>
  </r>
  <r>
    <x v="1"/>
    <x v="1"/>
    <s v="27  Vigas_27"/>
    <x v="0"/>
    <s v="IPN 160"/>
    <s v="ACERO"/>
    <n v="78.14"/>
    <n v="323"/>
    <n v="0.39"/>
    <x v="2"/>
  </r>
  <r>
    <x v="1"/>
    <x v="1"/>
    <s v="28  Correas_28"/>
    <x v="0"/>
    <s v="IPE 180"/>
    <s v="ACERO"/>
    <n v="67.42"/>
    <n v="243.65"/>
    <n v="0.26"/>
    <x v="1"/>
  </r>
  <r>
    <x v="1"/>
    <x v="1"/>
    <s v="29  Correas_29"/>
    <x v="0"/>
    <s v="IPE 180"/>
    <s v="ACERO"/>
    <n v="67.42"/>
    <n v="243.65"/>
    <n v="0.19"/>
    <x v="0"/>
  </r>
  <r>
    <x v="1"/>
    <x v="1"/>
    <s v="30  Correas_30"/>
    <x v="0"/>
    <s v="IPE 180"/>
    <s v="ACERO"/>
    <n v="67.42"/>
    <n v="243.65"/>
    <n v="0.23"/>
    <x v="1"/>
  </r>
  <r>
    <x v="1"/>
    <x v="1"/>
    <s v="31  Correas_31"/>
    <x v="0"/>
    <s v="IPE 180"/>
    <s v="ACERO"/>
    <n v="67.42"/>
    <n v="243.65"/>
    <n v="0.35"/>
    <x v="1"/>
  </r>
  <r>
    <x v="1"/>
    <x v="1"/>
    <s v="32  Correas_32"/>
    <x v="0"/>
    <s v="IPE 180"/>
    <s v="ACERO"/>
    <n v="67.42"/>
    <n v="243.65"/>
    <n v="0.22"/>
    <x v="1"/>
  </r>
  <r>
    <x v="1"/>
    <x v="1"/>
    <s v="33  Correas_33"/>
    <x v="0"/>
    <s v="IPE 180"/>
    <s v="ACERO"/>
    <n v="67.42"/>
    <n v="243.65"/>
    <n v="0.25"/>
    <x v="2"/>
  </r>
  <r>
    <x v="1"/>
    <x v="1"/>
    <s v="34  Correas_34"/>
    <x v="0"/>
    <s v="IPE 180"/>
    <s v="ACERO"/>
    <n v="67.42"/>
    <n v="243.65"/>
    <n v="0.14000000000000001"/>
    <x v="2"/>
  </r>
  <r>
    <x v="1"/>
    <x v="1"/>
    <s v="35  Pilares fachada_35"/>
    <x v="2"/>
    <s v="IPN 400"/>
    <s v="ACERO"/>
    <n v="53.35"/>
    <n v="47.82"/>
    <n v="0.61"/>
    <x v="0"/>
  </r>
  <r>
    <x v="1"/>
    <x v="1"/>
    <s v="36  Pilares fachada_36"/>
    <x v="2"/>
    <s v="IPN 400"/>
    <s v="ACERO"/>
    <n v="85.06"/>
    <n v="47.82"/>
    <n v="0.77"/>
    <x v="1"/>
  </r>
  <r>
    <x v="1"/>
    <x v="1"/>
    <s v="37  Dinteles cubierta_37"/>
    <x v="2"/>
    <s v="IPE 450"/>
    <s v="ACERO"/>
    <n v="79.09"/>
    <n v="36.42"/>
    <n v="0.62"/>
    <x v="1"/>
  </r>
  <r>
    <x v="1"/>
    <x v="1"/>
    <s v="38  Dinteles cubierta_38"/>
    <x v="2"/>
    <s v="IPE 450"/>
    <s v="ACERO"/>
    <n v="79.09"/>
    <n v="36.42"/>
    <n v="0.74"/>
    <x v="1"/>
  </r>
  <r>
    <x v="1"/>
    <x v="1"/>
    <s v="39  Vigas_39"/>
    <x v="0"/>
    <s v="IPN 160"/>
    <s v="ACERO"/>
    <n v="78.14"/>
    <n v="323"/>
    <n v="0.38"/>
    <x v="0"/>
  </r>
  <r>
    <x v="1"/>
    <x v="1"/>
    <s v="40  Vigas_40"/>
    <x v="0"/>
    <s v="IPN 160"/>
    <s v="ACERO"/>
    <n v="78.14"/>
    <n v="323"/>
    <n v="0.34"/>
    <x v="2"/>
  </r>
  <r>
    <x v="1"/>
    <x v="1"/>
    <s v="41  Correas_41"/>
    <x v="0"/>
    <s v="IPE 180"/>
    <s v="ACERO"/>
    <n v="67.42"/>
    <n v="243.65"/>
    <n v="0.21"/>
    <x v="0"/>
  </r>
  <r>
    <x v="1"/>
    <x v="1"/>
    <s v="42  Correas_42"/>
    <x v="0"/>
    <s v="IPE 180"/>
    <s v="ACERO"/>
    <n v="67.42"/>
    <n v="243.65"/>
    <n v="0.21"/>
    <x v="0"/>
  </r>
  <r>
    <x v="1"/>
    <x v="1"/>
    <s v="43  Correas_43"/>
    <x v="0"/>
    <s v="IPE 180"/>
    <s v="ACERO"/>
    <n v="67.42"/>
    <n v="243.65"/>
    <n v="0.2"/>
    <x v="0"/>
  </r>
  <r>
    <x v="1"/>
    <x v="1"/>
    <s v="44  Correas_44"/>
    <x v="0"/>
    <s v="IPE 180"/>
    <s v="ACERO"/>
    <n v="67.42"/>
    <n v="243.65"/>
    <n v="0.2"/>
    <x v="0"/>
  </r>
  <r>
    <x v="1"/>
    <x v="1"/>
    <s v="45  Correas_45"/>
    <x v="0"/>
    <s v="IPE 180"/>
    <s v="ACERO"/>
    <n v="67.42"/>
    <n v="243.65"/>
    <n v="0.18"/>
    <x v="0"/>
  </r>
  <r>
    <x v="1"/>
    <x v="1"/>
    <s v="46  Correas_46"/>
    <x v="0"/>
    <s v="IPE 180"/>
    <s v="ACERO"/>
    <n v="67.42"/>
    <n v="243.65"/>
    <n v="0.16"/>
    <x v="1"/>
  </r>
  <r>
    <x v="1"/>
    <x v="1"/>
    <s v="47  Correas_47"/>
    <x v="0"/>
    <s v="IPE 180"/>
    <s v="ACERO"/>
    <n v="67.42"/>
    <n v="243.65"/>
    <n v="0.16"/>
    <x v="1"/>
  </r>
  <r>
    <x v="1"/>
    <x v="1"/>
    <s v="48  Pilares fachada_48"/>
    <x v="2"/>
    <s v="IPN 400"/>
    <s v="ACERO"/>
    <n v="53.35"/>
    <n v="47.82"/>
    <n v="0.62"/>
    <x v="0"/>
  </r>
  <r>
    <x v="1"/>
    <x v="1"/>
    <s v="49  Pilares fachada_49"/>
    <x v="2"/>
    <s v="IPN 400"/>
    <s v="ACERO"/>
    <n v="85.06"/>
    <n v="47.82"/>
    <n v="0.78"/>
    <x v="1"/>
  </r>
  <r>
    <x v="1"/>
    <x v="1"/>
    <s v="50  Dinteles cubierta_50"/>
    <x v="2"/>
    <s v="IPE 450"/>
    <s v="ACERO"/>
    <n v="79.09"/>
    <n v="36.42"/>
    <n v="0.62"/>
    <x v="1"/>
  </r>
  <r>
    <x v="1"/>
    <x v="1"/>
    <s v="51  Dinteles cubierta_51"/>
    <x v="2"/>
    <s v="IPE 450"/>
    <s v="ACERO"/>
    <n v="79.09"/>
    <n v="36.42"/>
    <n v="0.75"/>
    <x v="1"/>
  </r>
  <r>
    <x v="1"/>
    <x v="1"/>
    <s v="52  Vigas_52"/>
    <x v="0"/>
    <s v="IPN 160"/>
    <s v="ACERO"/>
    <n v="78.14"/>
    <n v="323"/>
    <n v="0.39"/>
    <x v="0"/>
  </r>
  <r>
    <x v="1"/>
    <x v="1"/>
    <s v="53  Vigas_53"/>
    <x v="0"/>
    <s v="IPN 160"/>
    <s v="ACERO"/>
    <n v="78.14"/>
    <n v="323"/>
    <n v="0.34"/>
    <x v="2"/>
  </r>
  <r>
    <x v="1"/>
    <x v="1"/>
    <s v="54  Correas_54"/>
    <x v="0"/>
    <s v="IPE 180"/>
    <s v="ACERO"/>
    <n v="67.42"/>
    <n v="243.65"/>
    <n v="0.22"/>
    <x v="0"/>
  </r>
  <r>
    <x v="1"/>
    <x v="1"/>
    <s v="55  Correas_55"/>
    <x v="0"/>
    <s v="IPE 180"/>
    <s v="ACERO"/>
    <n v="67.42"/>
    <n v="243.65"/>
    <n v="0.23"/>
    <x v="0"/>
  </r>
  <r>
    <x v="1"/>
    <x v="1"/>
    <s v="56  Correas_56"/>
    <x v="0"/>
    <s v="IPE 180"/>
    <s v="ACERO"/>
    <n v="67.42"/>
    <n v="243.65"/>
    <n v="0.22"/>
    <x v="0"/>
  </r>
  <r>
    <x v="1"/>
    <x v="1"/>
    <s v="57  Correas_57"/>
    <x v="0"/>
    <s v="IPE 180"/>
    <s v="ACERO"/>
    <n v="67.42"/>
    <n v="243.65"/>
    <n v="0.21"/>
    <x v="0"/>
  </r>
  <r>
    <x v="1"/>
    <x v="1"/>
    <s v="58  Correas_58"/>
    <x v="0"/>
    <s v="IPE 180"/>
    <s v="ACERO"/>
    <n v="67.42"/>
    <n v="243.65"/>
    <n v="0.2"/>
    <x v="0"/>
  </r>
  <r>
    <x v="1"/>
    <x v="1"/>
    <s v="59  Correas_59"/>
    <x v="0"/>
    <s v="IPE 180"/>
    <s v="ACERO"/>
    <n v="67.42"/>
    <n v="243.65"/>
    <n v="0.17"/>
    <x v="0"/>
  </r>
  <r>
    <x v="1"/>
    <x v="1"/>
    <s v="60  Correas_60"/>
    <x v="0"/>
    <s v="IPE 180"/>
    <s v="ACERO"/>
    <n v="67.42"/>
    <n v="243.65"/>
    <n v="0.16"/>
    <x v="1"/>
  </r>
  <r>
    <x v="1"/>
    <x v="1"/>
    <s v="61  Pilares fachada_61"/>
    <x v="2"/>
    <s v="IPN 400"/>
    <s v="ACERO"/>
    <n v="53.35"/>
    <n v="47.82"/>
    <n v="0.62"/>
    <x v="0"/>
  </r>
  <r>
    <x v="1"/>
    <x v="1"/>
    <s v="62  Pilares fachada_62"/>
    <x v="2"/>
    <s v="IPN 400"/>
    <s v="ACERO"/>
    <n v="85.06"/>
    <n v="47.82"/>
    <n v="0.78"/>
    <x v="1"/>
  </r>
  <r>
    <x v="1"/>
    <x v="1"/>
    <s v="63  Dinteles cubierta_63"/>
    <x v="2"/>
    <s v="IPE 450"/>
    <s v="ACERO"/>
    <n v="79.09"/>
    <n v="36.42"/>
    <n v="0.62"/>
    <x v="1"/>
  </r>
  <r>
    <x v="1"/>
    <x v="1"/>
    <s v="64  Dinteles cubierta_64"/>
    <x v="2"/>
    <s v="IPE 450"/>
    <s v="ACERO"/>
    <n v="79.09"/>
    <n v="36.42"/>
    <n v="0.75"/>
    <x v="1"/>
  </r>
  <r>
    <x v="1"/>
    <x v="1"/>
    <s v="65  Vigas_65"/>
    <x v="0"/>
    <s v="IPN 160"/>
    <s v="ACERO"/>
    <n v="78.14"/>
    <n v="323"/>
    <n v="0.39"/>
    <x v="0"/>
  </r>
  <r>
    <x v="1"/>
    <x v="1"/>
    <s v="66  Vigas_66"/>
    <x v="0"/>
    <s v="IPN 160"/>
    <s v="ACERO"/>
    <n v="78.14"/>
    <n v="323"/>
    <n v="0.35"/>
    <x v="2"/>
  </r>
  <r>
    <x v="1"/>
    <x v="1"/>
    <s v="67  Correas_67"/>
    <x v="0"/>
    <s v="IPE 180"/>
    <s v="ACERO"/>
    <n v="67.42"/>
    <n v="243.65"/>
    <n v="0.23"/>
    <x v="0"/>
  </r>
  <r>
    <x v="1"/>
    <x v="1"/>
    <s v="68  Correas_68"/>
    <x v="0"/>
    <s v="IPE 180"/>
    <s v="ACERO"/>
    <n v="67.42"/>
    <n v="243.65"/>
    <n v="0.23"/>
    <x v="0"/>
  </r>
  <r>
    <x v="1"/>
    <x v="1"/>
    <s v="69  Correas_69"/>
    <x v="0"/>
    <s v="IPE 180"/>
    <s v="ACERO"/>
    <n v="67.42"/>
    <n v="243.65"/>
    <n v="0.23"/>
    <x v="0"/>
  </r>
  <r>
    <x v="1"/>
    <x v="1"/>
    <s v="70  Correas_70"/>
    <x v="0"/>
    <s v="IPE 180"/>
    <s v="ACERO"/>
    <n v="67.42"/>
    <n v="243.65"/>
    <n v="0.22"/>
    <x v="0"/>
  </r>
  <r>
    <x v="1"/>
    <x v="1"/>
    <s v="71  Correas_71"/>
    <x v="0"/>
    <s v="IPE 180"/>
    <s v="ACERO"/>
    <n v="67.42"/>
    <n v="243.65"/>
    <n v="0.2"/>
    <x v="0"/>
  </r>
  <r>
    <x v="1"/>
    <x v="1"/>
    <s v="72  Correas_72"/>
    <x v="0"/>
    <s v="IPE 180"/>
    <s v="ACERO"/>
    <n v="67.42"/>
    <n v="243.65"/>
    <n v="0.17"/>
    <x v="0"/>
  </r>
  <r>
    <x v="1"/>
    <x v="1"/>
    <s v="73  Correas_73"/>
    <x v="0"/>
    <s v="IPE 180"/>
    <s v="ACERO"/>
    <n v="67.42"/>
    <n v="243.65"/>
    <n v="0.16"/>
    <x v="1"/>
  </r>
  <r>
    <x v="1"/>
    <x v="1"/>
    <s v="74  Pilares fachada_74"/>
    <x v="2"/>
    <s v="IPN 400"/>
    <s v="ACERO"/>
    <n v="53.35"/>
    <n v="47.82"/>
    <n v="0.62"/>
    <x v="0"/>
  </r>
  <r>
    <x v="1"/>
    <x v="1"/>
    <s v="75  Pilares fachada_75"/>
    <x v="2"/>
    <s v="IPN 400"/>
    <s v="ACERO"/>
    <n v="85.06"/>
    <n v="47.82"/>
    <n v="0.78"/>
    <x v="2"/>
  </r>
  <r>
    <x v="1"/>
    <x v="1"/>
    <s v="76  Dinteles cubierta_76"/>
    <x v="2"/>
    <s v="IPE 450"/>
    <s v="ACERO"/>
    <n v="79.09"/>
    <n v="36.42"/>
    <n v="0.62"/>
    <x v="1"/>
  </r>
  <r>
    <x v="1"/>
    <x v="1"/>
    <s v="77  Dinteles cubierta_77"/>
    <x v="2"/>
    <s v="IPE 450"/>
    <s v="ACERO"/>
    <n v="79.09"/>
    <n v="36.42"/>
    <n v="0.74"/>
    <x v="1"/>
  </r>
  <r>
    <x v="1"/>
    <x v="1"/>
    <s v="78  Vigas_78"/>
    <x v="0"/>
    <s v="IPN 160"/>
    <s v="ACERO"/>
    <n v="78.14"/>
    <n v="323"/>
    <n v="0.42"/>
    <x v="0"/>
  </r>
  <r>
    <x v="1"/>
    <x v="1"/>
    <s v="79  Vigas_79"/>
    <x v="0"/>
    <s v="IPN 160"/>
    <s v="ACERO"/>
    <n v="78.14"/>
    <n v="323"/>
    <n v="0.36"/>
    <x v="2"/>
  </r>
  <r>
    <x v="1"/>
    <x v="1"/>
    <s v="80  Correas_80"/>
    <x v="0"/>
    <s v="IPE 180"/>
    <s v="ACERO"/>
    <n v="67.42"/>
    <n v="243.65"/>
    <n v="0.27"/>
    <x v="1"/>
  </r>
  <r>
    <x v="1"/>
    <x v="1"/>
    <s v="81  Correas_81"/>
    <x v="0"/>
    <s v="IPE 180"/>
    <s v="ACERO"/>
    <n v="67.42"/>
    <n v="243.65"/>
    <n v="0.26"/>
    <x v="0"/>
  </r>
  <r>
    <x v="1"/>
    <x v="1"/>
    <s v="82  Correas_82"/>
    <x v="0"/>
    <s v="IPE 180"/>
    <s v="ACERO"/>
    <n v="67.42"/>
    <n v="243.65"/>
    <n v="0.24"/>
    <x v="0"/>
  </r>
  <r>
    <x v="1"/>
    <x v="1"/>
    <s v="83  Correas_83"/>
    <x v="0"/>
    <s v="IPE 180"/>
    <s v="ACERO"/>
    <n v="67.42"/>
    <n v="243.65"/>
    <n v="0.35"/>
    <x v="1"/>
  </r>
  <r>
    <x v="1"/>
    <x v="1"/>
    <s v="84  Correas_84"/>
    <x v="0"/>
    <s v="IPE 180"/>
    <s v="ACERO"/>
    <n v="67.42"/>
    <n v="243.65"/>
    <n v="0.22"/>
    <x v="1"/>
  </r>
  <r>
    <x v="1"/>
    <x v="1"/>
    <s v="85  Correas_85"/>
    <x v="0"/>
    <s v="IPE 180"/>
    <s v="ACERO"/>
    <n v="67.42"/>
    <n v="243.65"/>
    <n v="0.25"/>
    <x v="1"/>
  </r>
  <r>
    <x v="1"/>
    <x v="1"/>
    <s v="86  Correas_86"/>
    <x v="0"/>
    <s v="IPE 180"/>
    <s v="ACERO"/>
    <n v="67.42"/>
    <n v="243.65"/>
    <n v="0.16"/>
    <x v="0"/>
  </r>
  <r>
    <x v="1"/>
    <x v="1"/>
    <s v="87  Pilares fachada_87"/>
    <x v="2"/>
    <s v="IPN 400"/>
    <s v="ACERO"/>
    <n v="53.35"/>
    <n v="47.82"/>
    <n v="0.51"/>
    <x v="0"/>
  </r>
  <r>
    <x v="1"/>
    <x v="1"/>
    <s v="88  Pilares fachada_88"/>
    <x v="2"/>
    <s v="IPN 400"/>
    <s v="ACERO"/>
    <n v="85.06"/>
    <n v="47.82"/>
    <n v="0.6"/>
    <x v="2"/>
  </r>
  <r>
    <x v="1"/>
    <x v="1"/>
    <s v="89  Dinteles cubierta_89"/>
    <x v="0"/>
    <s v="IPE 450"/>
    <s v="ACERO"/>
    <n v="79.09"/>
    <n v="36.42"/>
    <n v="0.45"/>
    <x v="0"/>
  </r>
  <r>
    <x v="1"/>
    <x v="1"/>
    <s v="90  Dinteles cubierta_90"/>
    <x v="2"/>
    <s v="IPE 450"/>
    <s v="ACERO"/>
    <n v="79.09"/>
    <n v="36.42"/>
    <n v="0.55000000000000004"/>
    <x v="1"/>
  </r>
  <r>
    <x v="1"/>
    <x v="1"/>
    <s v="91  Vigas_91"/>
    <x v="0"/>
    <s v="IPN 160"/>
    <s v="ACERO"/>
    <n v="78.14"/>
    <n v="323"/>
    <n v="0.49"/>
    <x v="0"/>
  </r>
  <r>
    <x v="1"/>
    <x v="1"/>
    <s v="92  Vigas_92"/>
    <x v="0"/>
    <s v="IPN 160"/>
    <s v="ACERO"/>
    <n v="78.14"/>
    <n v="323"/>
    <n v="0.45"/>
    <x v="2"/>
  </r>
  <r>
    <x v="1"/>
    <x v="1"/>
    <s v="93  Correas_93"/>
    <x v="2"/>
    <s v="IPE 180"/>
    <s v="ACERO"/>
    <n v="67.42"/>
    <n v="243.65"/>
    <n v="0.78"/>
    <x v="1"/>
  </r>
  <r>
    <x v="1"/>
    <x v="1"/>
    <s v="94  Correas_94"/>
    <x v="0"/>
    <s v="IPE 180"/>
    <s v="ACERO"/>
    <n v="67.42"/>
    <n v="243.65"/>
    <n v="0.26"/>
    <x v="0"/>
  </r>
  <r>
    <x v="1"/>
    <x v="1"/>
    <s v="95  Correas_95"/>
    <x v="0"/>
    <s v="IPE 180"/>
    <s v="ACERO"/>
    <n v="67.42"/>
    <n v="243.65"/>
    <n v="0.27"/>
    <x v="0"/>
  </r>
  <r>
    <x v="1"/>
    <x v="1"/>
    <s v="96  Correas_96"/>
    <x v="1"/>
    <s v="IPE 180"/>
    <s v="ACERO"/>
    <n v="67.42"/>
    <n v="243.65"/>
    <n v="1.32"/>
    <x v="1"/>
  </r>
  <r>
    <x v="1"/>
    <x v="1"/>
    <s v="97  Correas_97"/>
    <x v="0"/>
    <s v="IPE 180"/>
    <s v="ACERO"/>
    <n v="67.42"/>
    <n v="243.65"/>
    <n v="0.24"/>
    <x v="0"/>
  </r>
  <r>
    <x v="1"/>
    <x v="1"/>
    <s v="98  Correas_98"/>
    <x v="2"/>
    <s v="IPE 180"/>
    <s v="ACERO"/>
    <n v="67.42"/>
    <n v="243.65"/>
    <n v="0.69"/>
    <x v="1"/>
  </r>
  <r>
    <x v="1"/>
    <x v="1"/>
    <s v="99  Correas_99"/>
    <x v="0"/>
    <s v="IPE 180"/>
    <s v="ACERO"/>
    <n v="67.42"/>
    <n v="243.65"/>
    <n v="0.2"/>
    <x v="0"/>
  </r>
  <r>
    <x v="1"/>
    <x v="1"/>
    <s v="100  Pilares esquinas_100"/>
    <x v="0"/>
    <s v="IPN 300"/>
    <s v="ACERO"/>
    <n v="12.6"/>
    <n v="58.73"/>
    <n v="0.34"/>
    <x v="2"/>
  </r>
  <r>
    <x v="1"/>
    <x v="1"/>
    <s v="101  Pilares esquinas_101"/>
    <x v="2"/>
    <s v="IPN 300"/>
    <s v="ACERO"/>
    <n v="12.6"/>
    <n v="58.73"/>
    <n v="0.72"/>
    <x v="0"/>
  </r>
  <r>
    <x v="1"/>
    <x v="1"/>
    <s v="102  Pilares hastiales_102"/>
    <x v="0"/>
    <s v="IPN 300"/>
    <s v="ACERO"/>
    <n v="53.38"/>
    <n v="58.73"/>
    <n v="0.42"/>
    <x v="0"/>
  </r>
  <r>
    <x v="1"/>
    <x v="1"/>
    <s v="103  Dinteles hastiales_103"/>
    <x v="0"/>
    <s v="IPE 160"/>
    <s v="ACERO"/>
    <n v="92.58"/>
    <n v="81.349999999999994"/>
    <n v="0.46"/>
    <x v="1"/>
  </r>
  <r>
    <x v="1"/>
    <x v="1"/>
    <s v="104  Dinteles hastiales_104"/>
    <x v="0"/>
    <s v="IPE 160"/>
    <s v="ACERO"/>
    <n v="92.58"/>
    <n v="81.349999999999994"/>
    <n v="0.38"/>
    <x v="1"/>
  </r>
  <r>
    <x v="1"/>
    <x v="1"/>
    <s v="105  Pilares hastiales_105"/>
    <x v="0"/>
    <s v="IPN 300"/>
    <s v="ACERO"/>
    <n v="59.49"/>
    <n v="58.73"/>
    <n v="0.49"/>
    <x v="0"/>
  </r>
  <r>
    <x v="1"/>
    <x v="1"/>
    <s v="106  Pilares hastiales_106"/>
    <x v="0"/>
    <s v="IPN 300"/>
    <s v="ACERO"/>
    <n v="47.27"/>
    <n v="58.73"/>
    <n v="0.37"/>
    <x v="0"/>
  </r>
  <r>
    <x v="2"/>
    <x v="1"/>
    <s v="1  Pilares esquinas_1"/>
    <x v="0"/>
    <s v="IPN 280"/>
    <s v="ACERO"/>
    <n v="13.47"/>
    <n v="61.46"/>
    <n v="0.39"/>
    <x v="0"/>
  </r>
  <r>
    <x v="2"/>
    <x v="1"/>
    <s v="2  Pilares esquinas_2"/>
    <x v="2"/>
    <s v="IPN 280"/>
    <s v="ACERO"/>
    <n v="13.47"/>
    <n v="61.46"/>
    <n v="0.67"/>
    <x v="0"/>
  </r>
  <r>
    <x v="2"/>
    <x v="1"/>
    <s v="3  Pilares hastiales_3"/>
    <x v="2"/>
    <s v="IPN 260"/>
    <s v="ACERO"/>
    <n v="61.31"/>
    <n v="64.59"/>
    <n v="0.78"/>
    <x v="0"/>
  </r>
  <r>
    <x v="2"/>
    <x v="1"/>
    <s v="4  Dinteles hastiales_4"/>
    <x v="0"/>
    <s v="IPE 160"/>
    <s v="ACERO"/>
    <n v="92.58"/>
    <n v="81.349999999999994"/>
    <n v="0.49"/>
    <x v="1"/>
  </r>
  <r>
    <x v="2"/>
    <x v="1"/>
    <s v="5  Dinteles hastiales_5"/>
    <x v="0"/>
    <s v="IPE 160"/>
    <s v="ACERO"/>
    <n v="92.58"/>
    <n v="81.349999999999994"/>
    <n v="0.37"/>
    <x v="1"/>
  </r>
  <r>
    <x v="2"/>
    <x v="1"/>
    <s v="6  Pilares hastiales_6"/>
    <x v="2"/>
    <s v="IPN 260"/>
    <s v="ACERO"/>
    <n v="68.33"/>
    <n v="64.59"/>
    <n v="0.75"/>
    <x v="0"/>
  </r>
  <r>
    <x v="2"/>
    <x v="1"/>
    <s v="7  Pilares hastiales_7"/>
    <x v="2"/>
    <s v="IPN 260"/>
    <s v="ACERO"/>
    <n v="54.29"/>
    <n v="64.59"/>
    <n v="0.67"/>
    <x v="0"/>
  </r>
  <r>
    <x v="2"/>
    <x v="1"/>
    <s v="8  Vigas_8"/>
    <x v="2"/>
    <s v="IPN 140"/>
    <s v="ACERO"/>
    <n v="89.27"/>
    <n v="359.98"/>
    <n v="0.61"/>
    <x v="1"/>
  </r>
  <r>
    <x v="2"/>
    <x v="1"/>
    <s v="9  Vigas_9"/>
    <x v="0"/>
    <s v="IPN 140"/>
    <s v="ACERO"/>
    <n v="89.27"/>
    <n v="359.98"/>
    <n v="0.48"/>
    <x v="2"/>
  </r>
  <r>
    <x v="2"/>
    <x v="1"/>
    <s v="14  Correas_14"/>
    <x v="2"/>
    <s v="IPE 220"/>
    <s v="ACERO"/>
    <n v="54.86"/>
    <n v="201.79"/>
    <n v="0.76"/>
    <x v="0"/>
  </r>
  <r>
    <x v="2"/>
    <x v="1"/>
    <s v="16  Correas_16"/>
    <x v="0"/>
    <s v="IPE 220"/>
    <s v="ACERO"/>
    <n v="54.86"/>
    <n v="201.79"/>
    <n v="0.1"/>
    <x v="1"/>
  </r>
  <r>
    <x v="2"/>
    <x v="1"/>
    <s v="17  Correas_17"/>
    <x v="0"/>
    <s v="IPE 220"/>
    <s v="ACERO"/>
    <n v="54.86"/>
    <n v="201.79"/>
    <n v="0.17"/>
    <x v="1"/>
  </r>
  <r>
    <x v="2"/>
    <x v="1"/>
    <s v="18  Correas_18"/>
    <x v="1"/>
    <s v="IPE 220"/>
    <s v="ACERO"/>
    <n v="54.86"/>
    <n v="201.79"/>
    <n v="1.1000000000000001"/>
    <x v="0"/>
  </r>
  <r>
    <x v="2"/>
    <x v="1"/>
    <s v="19  Correas_19"/>
    <x v="0"/>
    <s v="IPE 220"/>
    <s v="ACERO"/>
    <n v="54.86"/>
    <n v="201.79"/>
    <n v="0.16"/>
    <x v="1"/>
  </r>
  <r>
    <x v="2"/>
    <x v="1"/>
    <s v="20  Correas_20"/>
    <x v="2"/>
    <s v="IPE 220"/>
    <s v="ACERO"/>
    <n v="54.86"/>
    <n v="201.79"/>
    <n v="0.73"/>
    <x v="0"/>
  </r>
  <r>
    <x v="2"/>
    <x v="1"/>
    <s v="21  Correas_21"/>
    <x v="0"/>
    <s v="IPE 220"/>
    <s v="ACERO"/>
    <n v="54.86"/>
    <n v="201.79"/>
    <n v="0.12"/>
    <x v="0"/>
  </r>
  <r>
    <x v="2"/>
    <x v="1"/>
    <s v="22  Pilares fachada_22"/>
    <x v="0"/>
    <s v="IPN 400"/>
    <s v="ACERO"/>
    <n v="53.35"/>
    <n v="47.82"/>
    <n v="0.45"/>
    <x v="0"/>
  </r>
  <r>
    <x v="2"/>
    <x v="1"/>
    <s v="23  Pilares fachada_23"/>
    <x v="2"/>
    <s v="IPN 400"/>
    <s v="ACERO"/>
    <n v="85.06"/>
    <n v="47.82"/>
    <n v="0.56000000000000005"/>
    <x v="1"/>
  </r>
  <r>
    <x v="2"/>
    <x v="1"/>
    <s v="24  Dinteles cubierta_24"/>
    <x v="0"/>
    <s v="IPE 450"/>
    <s v="ACERO"/>
    <n v="79.09"/>
    <n v="36.42"/>
    <n v="0.4"/>
    <x v="1"/>
  </r>
  <r>
    <x v="2"/>
    <x v="1"/>
    <s v="25  Dinteles cubierta_25"/>
    <x v="2"/>
    <s v="IPE 450"/>
    <s v="ACERO"/>
    <n v="79.09"/>
    <n v="36.42"/>
    <n v="0.52"/>
    <x v="1"/>
  </r>
  <r>
    <x v="2"/>
    <x v="1"/>
    <s v="26  Vigas_26"/>
    <x v="2"/>
    <s v="IPN 140"/>
    <s v="ACERO"/>
    <n v="89.27"/>
    <n v="359.98"/>
    <n v="0.55000000000000004"/>
    <x v="1"/>
  </r>
  <r>
    <x v="2"/>
    <x v="1"/>
    <s v="27  Vigas_27"/>
    <x v="2"/>
    <s v="IPN 140"/>
    <s v="ACERO"/>
    <n v="89.27"/>
    <n v="359.98"/>
    <n v="0.55000000000000004"/>
    <x v="2"/>
  </r>
  <r>
    <x v="2"/>
    <x v="1"/>
    <s v="28  Correas_28"/>
    <x v="0"/>
    <s v="IPE 220"/>
    <s v="ACERO"/>
    <n v="54.86"/>
    <n v="201.79"/>
    <n v="0.22"/>
    <x v="1"/>
  </r>
  <r>
    <x v="2"/>
    <x v="1"/>
    <s v="29  Correas_29"/>
    <x v="0"/>
    <s v="IPE 220"/>
    <s v="ACERO"/>
    <n v="54.86"/>
    <n v="201.79"/>
    <n v="0.17"/>
    <x v="0"/>
  </r>
  <r>
    <x v="2"/>
    <x v="1"/>
    <s v="30  Correas_30"/>
    <x v="0"/>
    <s v="IPE 220"/>
    <s v="ACERO"/>
    <n v="54.86"/>
    <n v="201.79"/>
    <n v="0.2"/>
    <x v="1"/>
  </r>
  <r>
    <x v="2"/>
    <x v="1"/>
    <s v="31  Correas_31"/>
    <x v="0"/>
    <s v="IPE 220"/>
    <s v="ACERO"/>
    <n v="54.86"/>
    <n v="201.79"/>
    <n v="0.3"/>
    <x v="1"/>
  </r>
  <r>
    <x v="2"/>
    <x v="1"/>
    <s v="32  Correas_32"/>
    <x v="0"/>
    <s v="IPE 220"/>
    <s v="ACERO"/>
    <n v="54.86"/>
    <n v="201.79"/>
    <n v="0.19"/>
    <x v="1"/>
  </r>
  <r>
    <x v="2"/>
    <x v="1"/>
    <s v="33  Correas_33"/>
    <x v="0"/>
    <s v="IPE 220"/>
    <s v="ACERO"/>
    <n v="54.86"/>
    <n v="201.79"/>
    <n v="0.2"/>
    <x v="1"/>
  </r>
  <r>
    <x v="2"/>
    <x v="1"/>
    <s v="34  Correas_34"/>
    <x v="0"/>
    <s v="IPE 220"/>
    <s v="ACERO"/>
    <n v="54.86"/>
    <n v="201.79"/>
    <n v="0.09"/>
    <x v="1"/>
  </r>
  <r>
    <x v="2"/>
    <x v="1"/>
    <s v="35  Pilares fachada_35"/>
    <x v="2"/>
    <s v="IPN 400"/>
    <s v="ACERO"/>
    <n v="53.35"/>
    <n v="47.82"/>
    <n v="0.63"/>
    <x v="0"/>
  </r>
  <r>
    <x v="2"/>
    <x v="1"/>
    <s v="36  Pilares fachada_36"/>
    <x v="2"/>
    <s v="IPN 400"/>
    <s v="ACERO"/>
    <n v="85.06"/>
    <n v="47.82"/>
    <n v="0.77"/>
    <x v="1"/>
  </r>
  <r>
    <x v="2"/>
    <x v="1"/>
    <s v="37  Dinteles cubierta_37"/>
    <x v="2"/>
    <s v="IPE 450"/>
    <s v="ACERO"/>
    <n v="79.09"/>
    <n v="36.42"/>
    <n v="0.62"/>
    <x v="1"/>
  </r>
  <r>
    <x v="2"/>
    <x v="1"/>
    <s v="38  Dinteles cubierta_38"/>
    <x v="2"/>
    <s v="IPE 450"/>
    <s v="ACERO"/>
    <n v="79.09"/>
    <n v="36.42"/>
    <n v="0.74"/>
    <x v="1"/>
  </r>
  <r>
    <x v="2"/>
    <x v="1"/>
    <s v="39  Vigas_39"/>
    <x v="2"/>
    <s v="IPN 140"/>
    <s v="ACERO"/>
    <n v="89.27"/>
    <n v="359.98"/>
    <n v="0.53"/>
    <x v="0"/>
  </r>
  <r>
    <x v="2"/>
    <x v="1"/>
    <s v="40  Vigas_40"/>
    <x v="0"/>
    <s v="IPN 140"/>
    <s v="ACERO"/>
    <n v="89.27"/>
    <n v="359.98"/>
    <n v="0.49"/>
    <x v="2"/>
  </r>
  <r>
    <x v="2"/>
    <x v="1"/>
    <s v="41  Correas_41"/>
    <x v="0"/>
    <s v="IPE 220"/>
    <s v="ACERO"/>
    <n v="54.86"/>
    <n v="201.79"/>
    <n v="0.18"/>
    <x v="0"/>
  </r>
  <r>
    <x v="2"/>
    <x v="1"/>
    <s v="42  Correas_42"/>
    <x v="0"/>
    <s v="IPE 220"/>
    <s v="ACERO"/>
    <n v="54.86"/>
    <n v="201.79"/>
    <n v="0.2"/>
    <x v="0"/>
  </r>
  <r>
    <x v="2"/>
    <x v="1"/>
    <s v="43  Correas_43"/>
    <x v="0"/>
    <s v="IPE 220"/>
    <s v="ACERO"/>
    <n v="54.86"/>
    <n v="201.79"/>
    <n v="0.18"/>
    <x v="0"/>
  </r>
  <r>
    <x v="2"/>
    <x v="1"/>
    <s v="44  Correas_44"/>
    <x v="0"/>
    <s v="IPE 220"/>
    <s v="ACERO"/>
    <n v="54.86"/>
    <n v="201.79"/>
    <n v="0.16"/>
    <x v="0"/>
  </r>
  <r>
    <x v="2"/>
    <x v="1"/>
    <s v="45  Correas_45"/>
    <x v="0"/>
    <s v="IPE 220"/>
    <s v="ACERO"/>
    <n v="54.86"/>
    <n v="201.79"/>
    <n v="0.14000000000000001"/>
    <x v="0"/>
  </r>
  <r>
    <x v="2"/>
    <x v="1"/>
    <s v="46  Correas_46"/>
    <x v="0"/>
    <s v="IPE 220"/>
    <s v="ACERO"/>
    <n v="54.86"/>
    <n v="201.79"/>
    <n v="0.1"/>
    <x v="0"/>
  </r>
  <r>
    <x v="2"/>
    <x v="1"/>
    <s v="47  Correas_47"/>
    <x v="0"/>
    <s v="IPE 220"/>
    <s v="ACERO"/>
    <n v="54.86"/>
    <n v="201.79"/>
    <n v="0.09"/>
    <x v="1"/>
  </r>
  <r>
    <x v="2"/>
    <x v="1"/>
    <s v="48  Pilares fachada_48"/>
    <x v="2"/>
    <s v="IPN 400"/>
    <s v="ACERO"/>
    <n v="53.35"/>
    <n v="47.82"/>
    <n v="0.67"/>
    <x v="0"/>
  </r>
  <r>
    <x v="2"/>
    <x v="1"/>
    <s v="49  Pilares fachada_49"/>
    <x v="2"/>
    <s v="IPN 400"/>
    <s v="ACERO"/>
    <n v="85.06"/>
    <n v="47.82"/>
    <n v="0.82"/>
    <x v="2"/>
  </r>
  <r>
    <x v="2"/>
    <x v="1"/>
    <s v="50  Dinteles cubierta_50"/>
    <x v="2"/>
    <s v="IPE 450"/>
    <s v="ACERO"/>
    <n v="79.09"/>
    <n v="36.42"/>
    <n v="0.65"/>
    <x v="1"/>
  </r>
  <r>
    <x v="2"/>
    <x v="1"/>
    <s v="51  Dinteles cubierta_51"/>
    <x v="2"/>
    <s v="IPE 450"/>
    <s v="ACERO"/>
    <n v="79.09"/>
    <n v="36.42"/>
    <n v="0.79"/>
    <x v="1"/>
  </r>
  <r>
    <x v="2"/>
    <x v="1"/>
    <s v="52  Vigas_52"/>
    <x v="2"/>
    <s v="IPN 140"/>
    <s v="ACERO"/>
    <n v="89.27"/>
    <n v="359.98"/>
    <n v="0.55000000000000004"/>
    <x v="0"/>
  </r>
  <r>
    <x v="2"/>
    <x v="1"/>
    <s v="53  Vigas_53"/>
    <x v="2"/>
    <s v="IPN 140"/>
    <s v="ACERO"/>
    <n v="89.27"/>
    <n v="359.98"/>
    <n v="0.5"/>
    <x v="2"/>
  </r>
  <r>
    <x v="2"/>
    <x v="1"/>
    <s v="54  Correas_54"/>
    <x v="0"/>
    <s v="IPE 220"/>
    <s v="ACERO"/>
    <n v="54.86"/>
    <n v="201.79"/>
    <n v="0.2"/>
    <x v="0"/>
  </r>
  <r>
    <x v="2"/>
    <x v="1"/>
    <s v="55  Correas_55"/>
    <x v="0"/>
    <s v="IPE 220"/>
    <s v="ACERO"/>
    <n v="54.86"/>
    <n v="201.79"/>
    <n v="0.22"/>
    <x v="0"/>
  </r>
  <r>
    <x v="2"/>
    <x v="1"/>
    <s v="56  Correas_56"/>
    <x v="0"/>
    <s v="IPE 220"/>
    <s v="ACERO"/>
    <n v="54.86"/>
    <n v="201.79"/>
    <n v="0.19"/>
    <x v="0"/>
  </r>
  <r>
    <x v="2"/>
    <x v="1"/>
    <s v="57  Correas_57"/>
    <x v="0"/>
    <s v="IPE 220"/>
    <s v="ACERO"/>
    <n v="54.86"/>
    <n v="201.79"/>
    <n v="0.17"/>
    <x v="0"/>
  </r>
  <r>
    <x v="2"/>
    <x v="1"/>
    <s v="58  Correas_58"/>
    <x v="0"/>
    <s v="IPE 220"/>
    <s v="ACERO"/>
    <n v="54.86"/>
    <n v="201.79"/>
    <n v="0.15"/>
    <x v="0"/>
  </r>
  <r>
    <x v="2"/>
    <x v="1"/>
    <s v="59  Correas_59"/>
    <x v="0"/>
    <s v="IPE 220"/>
    <s v="ACERO"/>
    <n v="54.86"/>
    <n v="201.79"/>
    <n v="0.12"/>
    <x v="0"/>
  </r>
  <r>
    <x v="2"/>
    <x v="1"/>
    <s v="60  Correas_60"/>
    <x v="0"/>
    <s v="IPE 220"/>
    <s v="ACERO"/>
    <n v="54.86"/>
    <n v="201.79"/>
    <n v="0.09"/>
    <x v="1"/>
  </r>
  <r>
    <x v="2"/>
    <x v="1"/>
    <s v="61  Pilares fachada_61"/>
    <x v="2"/>
    <s v="IPN 400"/>
    <s v="ACERO"/>
    <n v="53.35"/>
    <n v="47.82"/>
    <n v="0.67"/>
    <x v="0"/>
  </r>
  <r>
    <x v="2"/>
    <x v="1"/>
    <s v="62  Pilares fachada_62"/>
    <x v="2"/>
    <s v="IPN 400"/>
    <s v="ACERO"/>
    <n v="85.06"/>
    <n v="47.82"/>
    <n v="0.83"/>
    <x v="2"/>
  </r>
  <r>
    <x v="2"/>
    <x v="1"/>
    <s v="63  Dinteles cubierta_63"/>
    <x v="2"/>
    <s v="IPE 450"/>
    <s v="ACERO"/>
    <n v="79.09"/>
    <n v="36.42"/>
    <n v="0.65"/>
    <x v="1"/>
  </r>
  <r>
    <x v="2"/>
    <x v="1"/>
    <s v="64  Dinteles cubierta_64"/>
    <x v="2"/>
    <s v="IPE 450"/>
    <s v="ACERO"/>
    <n v="79.09"/>
    <n v="36.42"/>
    <n v="0.79"/>
    <x v="1"/>
  </r>
  <r>
    <x v="2"/>
    <x v="1"/>
    <s v="65  Vigas_65"/>
    <x v="2"/>
    <s v="IPN 140"/>
    <s v="ACERO"/>
    <n v="89.27"/>
    <n v="359.98"/>
    <n v="0.55000000000000004"/>
    <x v="0"/>
  </r>
  <r>
    <x v="2"/>
    <x v="1"/>
    <s v="66  Vigas_66"/>
    <x v="2"/>
    <s v="IPN 140"/>
    <s v="ACERO"/>
    <n v="89.27"/>
    <n v="359.98"/>
    <n v="0.5"/>
    <x v="2"/>
  </r>
  <r>
    <x v="2"/>
    <x v="1"/>
    <s v="67  Correas_67"/>
    <x v="0"/>
    <s v="IPE 220"/>
    <s v="ACERO"/>
    <n v="54.86"/>
    <n v="201.79"/>
    <n v="0.21"/>
    <x v="0"/>
  </r>
  <r>
    <x v="2"/>
    <x v="1"/>
    <s v="68  Correas_68"/>
    <x v="0"/>
    <s v="IPE 220"/>
    <s v="ACERO"/>
    <n v="54.86"/>
    <n v="201.79"/>
    <n v="0.23"/>
    <x v="0"/>
  </r>
  <r>
    <x v="2"/>
    <x v="1"/>
    <s v="69  Correas_69"/>
    <x v="0"/>
    <s v="IPE 220"/>
    <s v="ACERO"/>
    <n v="54.86"/>
    <n v="201.79"/>
    <n v="0.2"/>
    <x v="0"/>
  </r>
  <r>
    <x v="2"/>
    <x v="1"/>
    <s v="70  Correas_70"/>
    <x v="0"/>
    <s v="IPE 220"/>
    <s v="ACERO"/>
    <n v="54.86"/>
    <n v="201.79"/>
    <n v="0.19"/>
    <x v="0"/>
  </r>
  <r>
    <x v="2"/>
    <x v="1"/>
    <s v="71  Correas_71"/>
    <x v="0"/>
    <s v="IPE 220"/>
    <s v="ACERO"/>
    <n v="54.86"/>
    <n v="201.79"/>
    <n v="0.17"/>
    <x v="0"/>
  </r>
  <r>
    <x v="2"/>
    <x v="1"/>
    <s v="72  Correas_72"/>
    <x v="0"/>
    <s v="IPE 220"/>
    <s v="ACERO"/>
    <n v="54.86"/>
    <n v="201.79"/>
    <n v="0.13"/>
    <x v="0"/>
  </r>
  <r>
    <x v="2"/>
    <x v="1"/>
    <s v="73  Correas_73"/>
    <x v="0"/>
    <s v="IPE 220"/>
    <s v="ACERO"/>
    <n v="54.86"/>
    <n v="201.79"/>
    <n v="0.1"/>
    <x v="0"/>
  </r>
  <r>
    <x v="2"/>
    <x v="1"/>
    <s v="74  Pilares fachada_74"/>
    <x v="2"/>
    <s v="IPN 400"/>
    <s v="ACERO"/>
    <n v="53.35"/>
    <n v="47.82"/>
    <n v="0.66"/>
    <x v="0"/>
  </r>
  <r>
    <x v="2"/>
    <x v="1"/>
    <s v="75  Pilares fachada_75"/>
    <x v="2"/>
    <s v="IPN 400"/>
    <s v="ACERO"/>
    <n v="85.06"/>
    <n v="47.82"/>
    <n v="0.78"/>
    <x v="2"/>
  </r>
  <r>
    <x v="2"/>
    <x v="1"/>
    <s v="76  Dinteles cubierta_76"/>
    <x v="2"/>
    <s v="IPE 450"/>
    <s v="ACERO"/>
    <n v="79.09"/>
    <n v="36.42"/>
    <n v="0.62"/>
    <x v="1"/>
  </r>
  <r>
    <x v="2"/>
    <x v="1"/>
    <s v="77  Dinteles cubierta_77"/>
    <x v="2"/>
    <s v="IPE 450"/>
    <s v="ACERO"/>
    <n v="79.09"/>
    <n v="36.42"/>
    <n v="0.74"/>
    <x v="1"/>
  </r>
  <r>
    <x v="2"/>
    <x v="1"/>
    <s v="78  Vigas_78"/>
    <x v="2"/>
    <s v="IPN 140"/>
    <s v="ACERO"/>
    <n v="89.27"/>
    <n v="359.98"/>
    <n v="0.57999999999999996"/>
    <x v="0"/>
  </r>
  <r>
    <x v="2"/>
    <x v="1"/>
    <s v="79  Vigas_79"/>
    <x v="2"/>
    <s v="IPN 140"/>
    <s v="ACERO"/>
    <n v="89.27"/>
    <n v="359.98"/>
    <n v="0.52"/>
    <x v="2"/>
  </r>
  <r>
    <x v="2"/>
    <x v="1"/>
    <s v="80  Correas_80"/>
    <x v="0"/>
    <s v="IPE 220"/>
    <s v="ACERO"/>
    <n v="54.86"/>
    <n v="201.79"/>
    <n v="0.23"/>
    <x v="0"/>
  </r>
  <r>
    <x v="2"/>
    <x v="1"/>
    <s v="81  Correas_81"/>
    <x v="0"/>
    <s v="IPE 220"/>
    <s v="ACERO"/>
    <n v="54.86"/>
    <n v="201.79"/>
    <n v="0.25"/>
    <x v="0"/>
  </r>
  <r>
    <x v="2"/>
    <x v="1"/>
    <s v="82  Correas_82"/>
    <x v="0"/>
    <s v="IPE 220"/>
    <s v="ACERO"/>
    <n v="54.86"/>
    <n v="201.79"/>
    <n v="0.23"/>
    <x v="0"/>
  </r>
  <r>
    <x v="2"/>
    <x v="1"/>
    <s v="83  Correas_83"/>
    <x v="0"/>
    <s v="IPE 220"/>
    <s v="ACERO"/>
    <n v="54.86"/>
    <n v="201.79"/>
    <n v="0.3"/>
    <x v="1"/>
  </r>
  <r>
    <x v="2"/>
    <x v="1"/>
    <s v="84  Correas_84"/>
    <x v="0"/>
    <s v="IPE 220"/>
    <s v="ACERO"/>
    <n v="54.86"/>
    <n v="201.79"/>
    <n v="0.19"/>
    <x v="1"/>
  </r>
  <r>
    <x v="2"/>
    <x v="1"/>
    <s v="85  Correas_85"/>
    <x v="0"/>
    <s v="IPE 220"/>
    <s v="ACERO"/>
    <n v="54.86"/>
    <n v="201.79"/>
    <n v="0.2"/>
    <x v="1"/>
  </r>
  <r>
    <x v="2"/>
    <x v="1"/>
    <s v="86  Correas_86"/>
    <x v="0"/>
    <s v="IPE 220"/>
    <s v="ACERO"/>
    <n v="54.86"/>
    <n v="201.79"/>
    <n v="0.12"/>
    <x v="0"/>
  </r>
  <r>
    <x v="2"/>
    <x v="1"/>
    <s v="87  Pilares fachada_87"/>
    <x v="2"/>
    <s v="IPN 400"/>
    <s v="ACERO"/>
    <n v="53.35"/>
    <n v="47.82"/>
    <n v="0.51"/>
    <x v="0"/>
  </r>
  <r>
    <x v="2"/>
    <x v="1"/>
    <s v="88  Pilares fachada_88"/>
    <x v="2"/>
    <s v="IPN 400"/>
    <s v="ACERO"/>
    <n v="85.06"/>
    <n v="47.82"/>
    <n v="0.59"/>
    <x v="2"/>
  </r>
  <r>
    <x v="2"/>
    <x v="1"/>
    <s v="89  Dinteles cubierta_89"/>
    <x v="0"/>
    <s v="IPE 450"/>
    <s v="ACERO"/>
    <n v="79.09"/>
    <n v="36.42"/>
    <n v="0.45"/>
    <x v="0"/>
  </r>
  <r>
    <x v="2"/>
    <x v="1"/>
    <s v="90  Dinteles cubierta_90"/>
    <x v="2"/>
    <s v="IPE 450"/>
    <s v="ACERO"/>
    <n v="79.09"/>
    <n v="36.42"/>
    <n v="0.52"/>
    <x v="1"/>
  </r>
  <r>
    <x v="2"/>
    <x v="1"/>
    <s v="91  Vigas_91"/>
    <x v="2"/>
    <s v="IPN 140"/>
    <s v="ACERO"/>
    <n v="89.27"/>
    <n v="359.98"/>
    <n v="0.63"/>
    <x v="0"/>
  </r>
  <r>
    <x v="2"/>
    <x v="1"/>
    <s v="92  Vigas_92"/>
    <x v="2"/>
    <s v="IPN 140"/>
    <s v="ACERO"/>
    <n v="89.27"/>
    <n v="359.98"/>
    <n v="0.64"/>
    <x v="2"/>
  </r>
  <r>
    <x v="2"/>
    <x v="1"/>
    <s v="93  Correas_93"/>
    <x v="2"/>
    <s v="IPE 220"/>
    <s v="ACERO"/>
    <n v="54.86"/>
    <n v="201.79"/>
    <n v="0.56000000000000005"/>
    <x v="1"/>
  </r>
  <r>
    <x v="2"/>
    <x v="1"/>
    <s v="94  Correas_94"/>
    <x v="0"/>
    <s v="IPE 220"/>
    <s v="ACERO"/>
    <n v="54.86"/>
    <n v="201.79"/>
    <n v="0.21"/>
    <x v="0"/>
  </r>
  <r>
    <x v="2"/>
    <x v="1"/>
    <s v="95  Correas_95"/>
    <x v="0"/>
    <s v="IPE 220"/>
    <s v="ACERO"/>
    <n v="54.86"/>
    <n v="201.79"/>
    <n v="0.22"/>
    <x v="0"/>
  </r>
  <r>
    <x v="2"/>
    <x v="1"/>
    <s v="96  Correas_96"/>
    <x v="2"/>
    <s v="IPE 220"/>
    <s v="ACERO"/>
    <n v="54.86"/>
    <n v="201.79"/>
    <n v="0.77"/>
    <x v="1"/>
  </r>
  <r>
    <x v="2"/>
    <x v="1"/>
    <s v="97  Correas_97"/>
    <x v="0"/>
    <s v="IPE 220"/>
    <s v="ACERO"/>
    <n v="54.86"/>
    <n v="201.79"/>
    <n v="0.18"/>
    <x v="0"/>
  </r>
  <r>
    <x v="2"/>
    <x v="1"/>
    <s v="98  Correas_98"/>
    <x v="0"/>
    <s v="IPE 220"/>
    <s v="ACERO"/>
    <n v="54.86"/>
    <n v="201.79"/>
    <n v="0.45"/>
    <x v="1"/>
  </r>
  <r>
    <x v="2"/>
    <x v="1"/>
    <s v="99  Correas_99"/>
    <x v="0"/>
    <s v="IPE 220"/>
    <s v="ACERO"/>
    <n v="54.86"/>
    <n v="201.79"/>
    <n v="0.12"/>
    <x v="0"/>
  </r>
  <r>
    <x v="2"/>
    <x v="1"/>
    <s v="100  Pilares esquinas_100"/>
    <x v="0"/>
    <s v="IPN 280"/>
    <s v="ACERO"/>
    <n v="13.47"/>
    <n v="61.46"/>
    <n v="0.4"/>
    <x v="2"/>
  </r>
  <r>
    <x v="2"/>
    <x v="1"/>
    <s v="101  Pilares esquinas_101"/>
    <x v="2"/>
    <s v="IPN 280"/>
    <s v="ACERO"/>
    <n v="13.47"/>
    <n v="61.46"/>
    <n v="0.85"/>
    <x v="0"/>
  </r>
  <r>
    <x v="2"/>
    <x v="1"/>
    <s v="102  Pilares hastiales_102"/>
    <x v="0"/>
    <s v="IPN 260"/>
    <s v="ACERO"/>
    <n v="61.31"/>
    <n v="64.59"/>
    <n v="0.49"/>
    <x v="1"/>
  </r>
  <r>
    <x v="2"/>
    <x v="1"/>
    <s v="103  Dinteles hastiales_103"/>
    <x v="0"/>
    <s v="IPE 160"/>
    <s v="ACERO"/>
    <n v="92.58"/>
    <n v="81.349999999999994"/>
    <n v="0.48"/>
    <x v="1"/>
  </r>
  <r>
    <x v="2"/>
    <x v="1"/>
    <s v="104  Dinteles hastiales_104"/>
    <x v="0"/>
    <s v="IPE 160"/>
    <s v="ACERO"/>
    <n v="92.58"/>
    <n v="81.349999999999994"/>
    <n v="0.37"/>
    <x v="1"/>
  </r>
  <r>
    <x v="2"/>
    <x v="1"/>
    <s v="105  Pilares hastiales_105"/>
    <x v="2"/>
    <s v="IPN 260"/>
    <s v="ACERO"/>
    <n v="68.33"/>
    <n v="64.59"/>
    <n v="0.56999999999999995"/>
    <x v="0"/>
  </r>
  <r>
    <x v="2"/>
    <x v="1"/>
    <s v="106  Pilares hastiales_106"/>
    <x v="0"/>
    <s v="IPN 260"/>
    <s v="ACERO"/>
    <n v="54.29"/>
    <n v="64.59"/>
    <n v="0.45"/>
    <x v="0"/>
  </r>
  <r>
    <x v="3"/>
    <x v="1"/>
    <s v="1  Pilares esquinas_1"/>
    <x v="0"/>
    <s v="IPN 280"/>
    <s v="S 235"/>
    <n v="13.47"/>
    <n v="61.46"/>
    <n v="0.38"/>
    <x v="0"/>
  </r>
  <r>
    <x v="3"/>
    <x v="1"/>
    <s v="2  Pilares esquinas_2"/>
    <x v="2"/>
    <s v="IPN 280"/>
    <s v="S 235"/>
    <n v="13.47"/>
    <n v="61.46"/>
    <n v="0.65"/>
    <x v="0"/>
  </r>
  <r>
    <x v="3"/>
    <x v="1"/>
    <s v="3  Pilares hastiales_3"/>
    <x v="2"/>
    <s v="IPN 280"/>
    <s v="S 235"/>
    <n v="57.06"/>
    <n v="61.46"/>
    <n v="0.78"/>
    <x v="0"/>
  </r>
  <r>
    <x v="3"/>
    <x v="1"/>
    <s v="4  Dinteles hastiales_4"/>
    <x v="2"/>
    <s v="IPE 120"/>
    <s v="S 235"/>
    <n v="124.16"/>
    <n v="103.65"/>
    <n v="0.76"/>
    <x v="1"/>
  </r>
  <r>
    <x v="3"/>
    <x v="1"/>
    <s v="5  Dinteles hastiales_5"/>
    <x v="2"/>
    <s v="IPE 120"/>
    <s v="S 235"/>
    <n v="124.16"/>
    <n v="103.65"/>
    <n v="0.6"/>
    <x v="1"/>
  </r>
  <r>
    <x v="3"/>
    <x v="1"/>
    <s v="6  Pilares hastiales_6"/>
    <x v="2"/>
    <s v="IPN 280"/>
    <s v="S 235"/>
    <n v="63.59"/>
    <n v="61.46"/>
    <n v="0.63"/>
    <x v="0"/>
  </r>
  <r>
    <x v="3"/>
    <x v="1"/>
    <s v="7  Pilares hastiales_7"/>
    <x v="2"/>
    <s v="IPN 280"/>
    <s v="S 235"/>
    <n v="50.52"/>
    <n v="61.46"/>
    <n v="0.56000000000000005"/>
    <x v="0"/>
  </r>
  <r>
    <x v="3"/>
    <x v="1"/>
    <s v="8  Vigas_8"/>
    <x v="2"/>
    <s v="IPN 140"/>
    <s v="S 235"/>
    <n v="89.27"/>
    <n v="359.98"/>
    <n v="0.66"/>
    <x v="1"/>
  </r>
  <r>
    <x v="3"/>
    <x v="1"/>
    <s v="9  Vigas_9"/>
    <x v="2"/>
    <s v="IPN 140"/>
    <s v="S 235"/>
    <n v="89.27"/>
    <n v="359.98"/>
    <n v="0.52"/>
    <x v="2"/>
  </r>
  <r>
    <x v="3"/>
    <x v="1"/>
    <s v="14  Correas_14"/>
    <x v="2"/>
    <s v="IPE 220"/>
    <s v="S 235"/>
    <n v="54.86"/>
    <n v="201.79"/>
    <n v="0.75"/>
    <x v="2"/>
  </r>
  <r>
    <x v="3"/>
    <x v="1"/>
    <s v="16  Correas_16"/>
    <x v="0"/>
    <s v="IPE 220"/>
    <s v="S 235"/>
    <n v="54.86"/>
    <n v="201.79"/>
    <n v="0.13"/>
    <x v="2"/>
  </r>
  <r>
    <x v="3"/>
    <x v="1"/>
    <s v="17  Correas_17"/>
    <x v="0"/>
    <s v="IPE 220"/>
    <s v="S 235"/>
    <n v="54.86"/>
    <n v="201.79"/>
    <n v="0.12"/>
    <x v="1"/>
  </r>
  <r>
    <x v="3"/>
    <x v="1"/>
    <s v="18  Vigas centrales_18"/>
    <x v="3"/>
    <s v="IPE 300"/>
    <s v="S 235"/>
    <n v="40.119999999999997"/>
    <n v="149.27000000000001"/>
    <n v="0.86"/>
    <x v="2"/>
  </r>
  <r>
    <x v="3"/>
    <x v="1"/>
    <s v="19  Correas_19"/>
    <x v="0"/>
    <s v="IPE 220"/>
    <s v="S 235"/>
    <n v="54.86"/>
    <n v="201.79"/>
    <n v="0.11"/>
    <x v="1"/>
  </r>
  <r>
    <x v="3"/>
    <x v="1"/>
    <s v="20  Correas_20"/>
    <x v="2"/>
    <s v="IPE 220"/>
    <s v="S 235"/>
    <n v="54.86"/>
    <n v="201.79"/>
    <n v="0.74"/>
    <x v="0"/>
  </r>
  <r>
    <x v="3"/>
    <x v="1"/>
    <s v="21  Correas_21"/>
    <x v="0"/>
    <s v="IPE 220"/>
    <s v="S 235"/>
    <n v="54.86"/>
    <n v="201.79"/>
    <n v="0.13"/>
    <x v="2"/>
  </r>
  <r>
    <x v="3"/>
    <x v="1"/>
    <s v="22  Pilares fachada_22"/>
    <x v="0"/>
    <s v="IPN 400"/>
    <s v="S 235"/>
    <n v="53.35"/>
    <n v="47.82"/>
    <n v="0.42"/>
    <x v="0"/>
  </r>
  <r>
    <x v="3"/>
    <x v="1"/>
    <s v="23  Pilares fachada_23"/>
    <x v="2"/>
    <s v="IPN 400"/>
    <s v="S 235"/>
    <n v="85.06"/>
    <n v="47.82"/>
    <n v="0.53"/>
    <x v="1"/>
  </r>
  <r>
    <x v="3"/>
    <x v="1"/>
    <s v="24  Dinteles cubierta_24"/>
    <x v="0"/>
    <s v="IPE 450"/>
    <s v="S 235"/>
    <n v="79.09"/>
    <n v="36.42"/>
    <n v="0.37"/>
    <x v="1"/>
  </r>
  <r>
    <x v="3"/>
    <x v="1"/>
    <s v="25  Dinteles cubierta_25"/>
    <x v="2"/>
    <s v="IPE 450"/>
    <s v="S 235"/>
    <n v="79.09"/>
    <n v="36.42"/>
    <n v="0.5"/>
    <x v="1"/>
  </r>
  <r>
    <x v="3"/>
    <x v="1"/>
    <s v="26  Vigas_26"/>
    <x v="2"/>
    <s v="IPN 140"/>
    <s v="S 235"/>
    <n v="89.27"/>
    <n v="359.98"/>
    <n v="0.55000000000000004"/>
    <x v="1"/>
  </r>
  <r>
    <x v="3"/>
    <x v="1"/>
    <s v="27  Vigas_27"/>
    <x v="2"/>
    <s v="IPN 140"/>
    <s v="S 235"/>
    <n v="89.27"/>
    <n v="359.98"/>
    <n v="0.53"/>
    <x v="2"/>
  </r>
  <r>
    <x v="3"/>
    <x v="1"/>
    <s v="28  Correas_28"/>
    <x v="0"/>
    <s v="IPE 220"/>
    <s v="S 235"/>
    <n v="54.86"/>
    <n v="201.79"/>
    <n v="0.2"/>
    <x v="1"/>
  </r>
  <r>
    <x v="3"/>
    <x v="1"/>
    <s v="29  Correas_29"/>
    <x v="0"/>
    <s v="IPE 220"/>
    <s v="S 235"/>
    <n v="54.86"/>
    <n v="201.79"/>
    <n v="0.14000000000000001"/>
    <x v="0"/>
  </r>
  <r>
    <x v="3"/>
    <x v="1"/>
    <s v="30  Correas_30"/>
    <x v="0"/>
    <s v="IPE 220"/>
    <s v="S 235"/>
    <n v="54.86"/>
    <n v="201.79"/>
    <n v="0.15"/>
    <x v="1"/>
  </r>
  <r>
    <x v="3"/>
    <x v="1"/>
    <s v="31  Vigas centrales_31"/>
    <x v="0"/>
    <s v="IPE 300"/>
    <s v="S 235"/>
    <n v="40.119999999999997"/>
    <n v="149.27000000000001"/>
    <n v="0.37"/>
    <x v="1"/>
  </r>
  <r>
    <x v="3"/>
    <x v="1"/>
    <s v="32  Correas_32"/>
    <x v="0"/>
    <s v="IPE 220"/>
    <s v="S 235"/>
    <n v="54.86"/>
    <n v="201.79"/>
    <n v="0.15"/>
    <x v="1"/>
  </r>
  <r>
    <x v="3"/>
    <x v="1"/>
    <s v="33  Correas_33"/>
    <x v="0"/>
    <s v="IPE 220"/>
    <s v="S 235"/>
    <n v="54.86"/>
    <n v="201.79"/>
    <n v="0.18"/>
    <x v="1"/>
  </r>
  <r>
    <x v="3"/>
    <x v="1"/>
    <s v="34  Correas_34"/>
    <x v="0"/>
    <s v="IPE 220"/>
    <s v="S 235"/>
    <n v="54.86"/>
    <n v="201.79"/>
    <n v="0.13"/>
    <x v="2"/>
  </r>
  <r>
    <x v="3"/>
    <x v="1"/>
    <s v="35  Pilares fachada_35"/>
    <x v="2"/>
    <s v="IPN 400"/>
    <s v="S 235"/>
    <n v="53.35"/>
    <n v="47.82"/>
    <n v="0.6"/>
    <x v="0"/>
  </r>
  <r>
    <x v="3"/>
    <x v="1"/>
    <s v="36  Pilares fachada_36"/>
    <x v="2"/>
    <s v="IPN 400"/>
    <s v="S 235"/>
    <n v="85.06"/>
    <n v="47.82"/>
    <n v="0.75"/>
    <x v="1"/>
  </r>
  <r>
    <x v="3"/>
    <x v="1"/>
    <s v="37  Dinteles cubierta_37"/>
    <x v="2"/>
    <s v="IPE 450"/>
    <s v="S 235"/>
    <n v="79.09"/>
    <n v="36.42"/>
    <n v="0.61"/>
    <x v="1"/>
  </r>
  <r>
    <x v="3"/>
    <x v="1"/>
    <s v="38  Dinteles cubierta_38"/>
    <x v="2"/>
    <s v="IPE 450"/>
    <s v="S 235"/>
    <n v="79.09"/>
    <n v="36.42"/>
    <n v="0.73"/>
    <x v="1"/>
  </r>
  <r>
    <x v="3"/>
    <x v="1"/>
    <s v="39  Vigas_39"/>
    <x v="2"/>
    <s v="IPN 140"/>
    <s v="S 235"/>
    <n v="89.27"/>
    <n v="359.98"/>
    <n v="0.52"/>
    <x v="1"/>
  </r>
  <r>
    <x v="3"/>
    <x v="1"/>
    <s v="40  Vigas_40"/>
    <x v="0"/>
    <s v="IPN 140"/>
    <s v="S 235"/>
    <n v="89.27"/>
    <n v="359.98"/>
    <n v="0.48"/>
    <x v="2"/>
  </r>
  <r>
    <x v="3"/>
    <x v="1"/>
    <s v="41  Correas_41"/>
    <x v="0"/>
    <s v="IPE 220"/>
    <s v="S 235"/>
    <n v="54.86"/>
    <n v="201.79"/>
    <n v="0.14000000000000001"/>
    <x v="0"/>
  </r>
  <r>
    <x v="3"/>
    <x v="1"/>
    <s v="42  Correas_42"/>
    <x v="0"/>
    <s v="IPE 220"/>
    <s v="S 235"/>
    <n v="54.86"/>
    <n v="201.79"/>
    <n v="0.15"/>
    <x v="0"/>
  </r>
  <r>
    <x v="3"/>
    <x v="1"/>
    <s v="43  Correas_43"/>
    <x v="0"/>
    <s v="IPE 220"/>
    <s v="S 235"/>
    <n v="54.86"/>
    <n v="201.79"/>
    <n v="0.15"/>
    <x v="1"/>
  </r>
  <r>
    <x v="3"/>
    <x v="1"/>
    <s v="44  Vigas centrales_44"/>
    <x v="0"/>
    <s v="IPE 300"/>
    <s v="S 235"/>
    <n v="40.119999999999997"/>
    <n v="149.27000000000001"/>
    <n v="0.21"/>
    <x v="0"/>
  </r>
  <r>
    <x v="3"/>
    <x v="1"/>
    <s v="45  Correas_45"/>
    <x v="0"/>
    <s v="IPE 220"/>
    <s v="S 235"/>
    <n v="54.86"/>
    <n v="201.79"/>
    <n v="0.15"/>
    <x v="1"/>
  </r>
  <r>
    <x v="3"/>
    <x v="1"/>
    <s v="46  Correas_46"/>
    <x v="0"/>
    <s v="IPE 220"/>
    <s v="S 235"/>
    <n v="54.86"/>
    <n v="201.79"/>
    <n v="0.11"/>
    <x v="0"/>
  </r>
  <r>
    <x v="3"/>
    <x v="1"/>
    <s v="47  Correas_47"/>
    <x v="0"/>
    <s v="IPE 220"/>
    <s v="S 235"/>
    <n v="54.86"/>
    <n v="201.79"/>
    <n v="0.09"/>
    <x v="0"/>
  </r>
  <r>
    <x v="3"/>
    <x v="1"/>
    <s v="48  Pilares fachada_48"/>
    <x v="2"/>
    <s v="IPN 400"/>
    <s v="S 235"/>
    <n v="53.35"/>
    <n v="47.82"/>
    <n v="0.67"/>
    <x v="0"/>
  </r>
  <r>
    <x v="3"/>
    <x v="1"/>
    <s v="49  Pilares fachada_49"/>
    <x v="2"/>
    <s v="IPN 400"/>
    <s v="S 235"/>
    <n v="85.06"/>
    <n v="47.82"/>
    <n v="0.83"/>
    <x v="1"/>
  </r>
  <r>
    <x v="3"/>
    <x v="1"/>
    <s v="50  Dinteles cubierta_50"/>
    <x v="2"/>
    <s v="IPE 450"/>
    <s v="S 235"/>
    <n v="79.09"/>
    <n v="36.42"/>
    <n v="0.68"/>
    <x v="1"/>
  </r>
  <r>
    <x v="3"/>
    <x v="1"/>
    <s v="51  Dinteles cubierta_51"/>
    <x v="2"/>
    <s v="IPE 450"/>
    <s v="S 235"/>
    <n v="79.09"/>
    <n v="36.42"/>
    <n v="0.81"/>
    <x v="1"/>
  </r>
  <r>
    <x v="3"/>
    <x v="1"/>
    <s v="52  Vigas_52"/>
    <x v="2"/>
    <s v="IPN 140"/>
    <s v="S 235"/>
    <n v="89.27"/>
    <n v="359.98"/>
    <n v="0.51"/>
    <x v="0"/>
  </r>
  <r>
    <x v="3"/>
    <x v="1"/>
    <s v="53  Vigas_53"/>
    <x v="0"/>
    <s v="IPN 140"/>
    <s v="S 235"/>
    <n v="89.27"/>
    <n v="359.98"/>
    <n v="0.48"/>
    <x v="2"/>
  </r>
  <r>
    <x v="3"/>
    <x v="1"/>
    <s v="54  Correas_54"/>
    <x v="0"/>
    <s v="IPE 220"/>
    <s v="S 235"/>
    <n v="54.86"/>
    <n v="201.79"/>
    <n v="0.16"/>
    <x v="0"/>
  </r>
  <r>
    <x v="3"/>
    <x v="1"/>
    <s v="55  Correas_55"/>
    <x v="0"/>
    <s v="IPE 220"/>
    <s v="S 235"/>
    <n v="54.86"/>
    <n v="201.79"/>
    <n v="0.18"/>
    <x v="0"/>
  </r>
  <r>
    <x v="3"/>
    <x v="1"/>
    <s v="56  Correas_56"/>
    <x v="0"/>
    <s v="IPE 220"/>
    <s v="S 235"/>
    <n v="54.86"/>
    <n v="201.79"/>
    <n v="0.15"/>
    <x v="0"/>
  </r>
  <r>
    <x v="3"/>
    <x v="1"/>
    <s v="57  Vigas centrales_57"/>
    <x v="0"/>
    <s v="IPE 300"/>
    <s v="S 235"/>
    <n v="40.119999999999997"/>
    <n v="149.27000000000001"/>
    <n v="0.16"/>
    <x v="0"/>
  </r>
  <r>
    <x v="3"/>
    <x v="1"/>
    <s v="58  Correas_58"/>
    <x v="0"/>
    <s v="IPE 220"/>
    <s v="S 235"/>
    <n v="54.86"/>
    <n v="201.79"/>
    <n v="0.15"/>
    <x v="0"/>
  </r>
  <r>
    <x v="3"/>
    <x v="1"/>
    <s v="59  Correas_59"/>
    <x v="0"/>
    <s v="IPE 220"/>
    <s v="S 235"/>
    <n v="54.86"/>
    <n v="201.79"/>
    <n v="0.13"/>
    <x v="0"/>
  </r>
  <r>
    <x v="3"/>
    <x v="1"/>
    <s v="60  Correas_60"/>
    <x v="0"/>
    <s v="IPE 220"/>
    <s v="S 235"/>
    <n v="54.86"/>
    <n v="201.79"/>
    <n v="0.11"/>
    <x v="0"/>
  </r>
  <r>
    <x v="3"/>
    <x v="1"/>
    <s v="61  Pilares fachada_61"/>
    <x v="2"/>
    <s v="IPN 400"/>
    <s v="S 235"/>
    <n v="53.35"/>
    <n v="47.82"/>
    <n v="0.67"/>
    <x v="0"/>
  </r>
  <r>
    <x v="3"/>
    <x v="1"/>
    <s v="62  Pilares fachada_62"/>
    <x v="2"/>
    <s v="IPN 400"/>
    <s v="S 235"/>
    <n v="85.06"/>
    <n v="47.82"/>
    <n v="0.83"/>
    <x v="1"/>
  </r>
  <r>
    <x v="3"/>
    <x v="1"/>
    <s v="63  Dinteles cubierta_63"/>
    <x v="2"/>
    <s v="IPE 450"/>
    <s v="S 235"/>
    <n v="79.09"/>
    <n v="36.42"/>
    <n v="0.68"/>
    <x v="1"/>
  </r>
  <r>
    <x v="3"/>
    <x v="1"/>
    <s v="64  Dinteles cubierta_64"/>
    <x v="2"/>
    <s v="IPE 450"/>
    <s v="S 235"/>
    <n v="79.09"/>
    <n v="36.42"/>
    <n v="0.8"/>
    <x v="1"/>
  </r>
  <r>
    <x v="3"/>
    <x v="1"/>
    <s v="65  Vigas_65"/>
    <x v="2"/>
    <s v="IPN 140"/>
    <s v="S 235"/>
    <n v="89.27"/>
    <n v="359.98"/>
    <n v="0.52"/>
    <x v="0"/>
  </r>
  <r>
    <x v="3"/>
    <x v="1"/>
    <s v="66  Vigas_66"/>
    <x v="0"/>
    <s v="IPN 140"/>
    <s v="S 235"/>
    <n v="89.27"/>
    <n v="359.98"/>
    <n v="0.48"/>
    <x v="2"/>
  </r>
  <r>
    <x v="3"/>
    <x v="1"/>
    <s v="67  Correas_67"/>
    <x v="0"/>
    <s v="IPE 220"/>
    <s v="S 235"/>
    <n v="54.86"/>
    <n v="201.79"/>
    <n v="0.18"/>
    <x v="0"/>
  </r>
  <r>
    <x v="3"/>
    <x v="1"/>
    <s v="68  Correas_68"/>
    <x v="0"/>
    <s v="IPE 220"/>
    <s v="S 235"/>
    <n v="54.86"/>
    <n v="201.79"/>
    <n v="0.19"/>
    <x v="0"/>
  </r>
  <r>
    <x v="3"/>
    <x v="1"/>
    <s v="69  Correas_69"/>
    <x v="0"/>
    <s v="IPE 220"/>
    <s v="S 235"/>
    <n v="54.86"/>
    <n v="201.79"/>
    <n v="0.17"/>
    <x v="0"/>
  </r>
  <r>
    <x v="3"/>
    <x v="1"/>
    <s v="70  Vigas centrales_70"/>
    <x v="0"/>
    <s v="IPE 300"/>
    <s v="S 235"/>
    <n v="40.119999999999997"/>
    <n v="149.27000000000001"/>
    <n v="0.22"/>
    <x v="0"/>
  </r>
  <r>
    <x v="3"/>
    <x v="1"/>
    <s v="71  Correas_71"/>
    <x v="0"/>
    <s v="IPE 220"/>
    <s v="S 235"/>
    <n v="54.86"/>
    <n v="201.79"/>
    <n v="0.17"/>
    <x v="0"/>
  </r>
  <r>
    <x v="3"/>
    <x v="1"/>
    <s v="72  Correas_72"/>
    <x v="0"/>
    <s v="IPE 220"/>
    <s v="S 235"/>
    <n v="54.86"/>
    <n v="201.79"/>
    <n v="0.15"/>
    <x v="0"/>
  </r>
  <r>
    <x v="3"/>
    <x v="1"/>
    <s v="73  Correas_73"/>
    <x v="0"/>
    <s v="IPE 220"/>
    <s v="S 235"/>
    <n v="54.86"/>
    <n v="201.79"/>
    <n v="0.13"/>
    <x v="0"/>
  </r>
  <r>
    <x v="3"/>
    <x v="1"/>
    <s v="74  Pilares fachada_74"/>
    <x v="2"/>
    <s v="IPN 400"/>
    <s v="S 235"/>
    <n v="53.35"/>
    <n v="47.82"/>
    <n v="0.64"/>
    <x v="0"/>
  </r>
  <r>
    <x v="3"/>
    <x v="1"/>
    <s v="75  Pilares fachada_75"/>
    <x v="2"/>
    <s v="IPN 400"/>
    <s v="S 235"/>
    <n v="85.06"/>
    <n v="47.82"/>
    <n v="0.76"/>
    <x v="2"/>
  </r>
  <r>
    <x v="3"/>
    <x v="1"/>
    <s v="76  Dinteles cubierta_76"/>
    <x v="2"/>
    <s v="IPE 450"/>
    <s v="S 235"/>
    <n v="79.09"/>
    <n v="36.42"/>
    <n v="0.61"/>
    <x v="1"/>
  </r>
  <r>
    <x v="3"/>
    <x v="1"/>
    <s v="77  Dinteles cubierta_77"/>
    <x v="2"/>
    <s v="IPE 450"/>
    <s v="S 235"/>
    <n v="79.09"/>
    <n v="36.42"/>
    <n v="0.73"/>
    <x v="1"/>
  </r>
  <r>
    <x v="3"/>
    <x v="1"/>
    <s v="78  Vigas_78"/>
    <x v="2"/>
    <s v="IPN 140"/>
    <s v="S 235"/>
    <n v="89.27"/>
    <n v="359.98"/>
    <n v="0.54"/>
    <x v="0"/>
  </r>
  <r>
    <x v="3"/>
    <x v="1"/>
    <s v="79  Vigas_79"/>
    <x v="2"/>
    <s v="IPN 140"/>
    <s v="S 235"/>
    <n v="89.27"/>
    <n v="359.98"/>
    <n v="0.5"/>
    <x v="2"/>
  </r>
  <r>
    <x v="3"/>
    <x v="1"/>
    <s v="80  Correas_80"/>
    <x v="0"/>
    <s v="IPE 220"/>
    <s v="S 235"/>
    <n v="54.86"/>
    <n v="201.79"/>
    <n v="0.2"/>
    <x v="1"/>
  </r>
  <r>
    <x v="3"/>
    <x v="1"/>
    <s v="81  Correas_81"/>
    <x v="0"/>
    <s v="IPE 220"/>
    <s v="S 235"/>
    <n v="54.86"/>
    <n v="201.79"/>
    <n v="0.21"/>
    <x v="0"/>
  </r>
  <r>
    <x v="3"/>
    <x v="1"/>
    <s v="82  Correas_82"/>
    <x v="0"/>
    <s v="IPE 220"/>
    <s v="S 235"/>
    <n v="54.86"/>
    <n v="201.79"/>
    <n v="0.19"/>
    <x v="0"/>
  </r>
  <r>
    <x v="3"/>
    <x v="1"/>
    <s v="83  Vigas centrales_83"/>
    <x v="0"/>
    <s v="IPE 300"/>
    <s v="S 235"/>
    <n v="40.119999999999997"/>
    <n v="149.27000000000001"/>
    <n v="0.39"/>
    <x v="2"/>
  </r>
  <r>
    <x v="3"/>
    <x v="1"/>
    <s v="84  Correas_84"/>
    <x v="0"/>
    <s v="IPE 220"/>
    <s v="S 235"/>
    <n v="54.86"/>
    <n v="201.79"/>
    <n v="0.19"/>
    <x v="0"/>
  </r>
  <r>
    <x v="3"/>
    <x v="1"/>
    <s v="85  Correas_85"/>
    <x v="0"/>
    <s v="IPE 220"/>
    <s v="S 235"/>
    <n v="54.86"/>
    <n v="201.79"/>
    <n v="0.18"/>
    <x v="1"/>
  </r>
  <r>
    <x v="3"/>
    <x v="1"/>
    <s v="86  Correas_86"/>
    <x v="0"/>
    <s v="IPE 220"/>
    <s v="S 235"/>
    <n v="54.86"/>
    <n v="201.79"/>
    <n v="0.14000000000000001"/>
    <x v="0"/>
  </r>
  <r>
    <x v="3"/>
    <x v="1"/>
    <s v="87  Pilares fachada_87"/>
    <x v="0"/>
    <s v="IPN 400"/>
    <s v="S 235"/>
    <n v="53.35"/>
    <n v="47.82"/>
    <n v="0.48"/>
    <x v="0"/>
  </r>
  <r>
    <x v="3"/>
    <x v="1"/>
    <s v="88  Pilares fachada_88"/>
    <x v="2"/>
    <s v="IPN 400"/>
    <s v="S 235"/>
    <n v="85.06"/>
    <n v="47.82"/>
    <n v="0.55000000000000004"/>
    <x v="2"/>
  </r>
  <r>
    <x v="3"/>
    <x v="1"/>
    <s v="89  Dinteles cubierta_89"/>
    <x v="0"/>
    <s v="IPE 450"/>
    <s v="S 235"/>
    <n v="79.09"/>
    <n v="36.42"/>
    <n v="0.42"/>
    <x v="0"/>
  </r>
  <r>
    <x v="3"/>
    <x v="1"/>
    <s v="90  Dinteles cubierta_90"/>
    <x v="2"/>
    <s v="IPE 450"/>
    <s v="S 235"/>
    <n v="79.09"/>
    <n v="36.42"/>
    <n v="0.5"/>
    <x v="1"/>
  </r>
  <r>
    <x v="3"/>
    <x v="1"/>
    <s v="91  Vigas_91"/>
    <x v="2"/>
    <s v="IPN 140"/>
    <s v="S 235"/>
    <n v="89.27"/>
    <n v="359.98"/>
    <n v="0.66"/>
    <x v="1"/>
  </r>
  <r>
    <x v="3"/>
    <x v="1"/>
    <s v="92  Vigas_92"/>
    <x v="2"/>
    <s v="IPN 140"/>
    <s v="S 235"/>
    <n v="89.27"/>
    <n v="359.98"/>
    <n v="0.66"/>
    <x v="2"/>
  </r>
  <r>
    <x v="3"/>
    <x v="1"/>
    <s v="93  Correas_93"/>
    <x v="2"/>
    <s v="IPE 220"/>
    <s v="S 235"/>
    <n v="54.86"/>
    <n v="201.79"/>
    <n v="0.56999999999999995"/>
    <x v="1"/>
  </r>
  <r>
    <x v="3"/>
    <x v="1"/>
    <s v="94  Correas_94"/>
    <x v="0"/>
    <s v="IPE 220"/>
    <s v="S 235"/>
    <n v="54.86"/>
    <n v="201.79"/>
    <n v="0.18"/>
    <x v="0"/>
  </r>
  <r>
    <x v="3"/>
    <x v="1"/>
    <s v="95  Correas_95"/>
    <x v="0"/>
    <s v="IPE 220"/>
    <s v="S 235"/>
    <n v="54.86"/>
    <n v="201.79"/>
    <n v="0.17"/>
    <x v="0"/>
  </r>
  <r>
    <x v="3"/>
    <x v="1"/>
    <s v="96  Vigas centrales_96"/>
    <x v="2"/>
    <s v="IPE 300"/>
    <s v="S 235"/>
    <n v="40.119999999999997"/>
    <n v="149.27000000000001"/>
    <n v="0.73"/>
    <x v="1"/>
  </r>
  <r>
    <x v="3"/>
    <x v="1"/>
    <s v="97  Correas_97"/>
    <x v="0"/>
    <s v="IPE 220"/>
    <s v="S 235"/>
    <n v="54.86"/>
    <n v="201.79"/>
    <n v="0.17"/>
    <x v="0"/>
  </r>
  <r>
    <x v="3"/>
    <x v="1"/>
    <s v="98  Correas_98"/>
    <x v="0"/>
    <s v="IPE 220"/>
    <s v="S 235"/>
    <n v="54.86"/>
    <n v="201.79"/>
    <n v="0.47"/>
    <x v="1"/>
  </r>
  <r>
    <x v="3"/>
    <x v="1"/>
    <s v="99  Correas_99"/>
    <x v="0"/>
    <s v="IPE 220"/>
    <s v="S 235"/>
    <n v="54.86"/>
    <n v="201.79"/>
    <n v="0.15"/>
    <x v="0"/>
  </r>
  <r>
    <x v="3"/>
    <x v="1"/>
    <s v="100  Pilares esquinas_100"/>
    <x v="0"/>
    <s v="IPN 280"/>
    <s v="S 235"/>
    <n v="13.47"/>
    <n v="61.46"/>
    <n v="0.38"/>
    <x v="2"/>
  </r>
  <r>
    <x v="3"/>
    <x v="1"/>
    <s v="101  Pilares esquinas_101"/>
    <x v="2"/>
    <s v="IPN 280"/>
    <s v="S 235"/>
    <n v="13.47"/>
    <n v="61.46"/>
    <n v="0.82"/>
    <x v="0"/>
  </r>
  <r>
    <x v="3"/>
    <x v="1"/>
    <s v="102  Pilares hastiales_102"/>
    <x v="2"/>
    <s v="IPN 280"/>
    <s v="S 235"/>
    <n v="57.06"/>
    <n v="61.46"/>
    <n v="0.65"/>
    <x v="1"/>
  </r>
  <r>
    <x v="3"/>
    <x v="1"/>
    <s v="103  Dinteles hastiales_103"/>
    <x v="2"/>
    <s v="IPE 120"/>
    <s v="S 235"/>
    <n v="124.16"/>
    <n v="103.65"/>
    <n v="0.75"/>
    <x v="1"/>
  </r>
  <r>
    <x v="3"/>
    <x v="1"/>
    <s v="104  Dinteles hastiales_104"/>
    <x v="2"/>
    <s v="IPE 120"/>
    <s v="S 235"/>
    <n v="124.16"/>
    <n v="103.65"/>
    <n v="0.6"/>
    <x v="1"/>
  </r>
  <r>
    <x v="3"/>
    <x v="1"/>
    <s v="105  Pilares hastiales_105"/>
    <x v="0"/>
    <s v="IPN 280"/>
    <s v="S 235"/>
    <n v="63.59"/>
    <n v="61.46"/>
    <n v="0.47"/>
    <x v="0"/>
  </r>
  <r>
    <x v="3"/>
    <x v="1"/>
    <s v="106  Pilares hastiales_106"/>
    <x v="0"/>
    <s v="IPN 280"/>
    <s v="S 235"/>
    <n v="50.52"/>
    <n v="61.46"/>
    <n v="0.38"/>
    <x v="0"/>
  </r>
  <r>
    <x v="4"/>
    <x v="1"/>
    <s v="1  Pilares esquinas_1"/>
    <x v="0"/>
    <s v="IPN 280"/>
    <s v="S 235"/>
    <n v="13.47"/>
    <n v="61.46"/>
    <n v="0.37"/>
    <x v="0"/>
  </r>
  <r>
    <x v="4"/>
    <x v="1"/>
    <s v="2  Pilares esquinas_2"/>
    <x v="2"/>
    <s v="IPN 280"/>
    <s v="S 235"/>
    <n v="13.47"/>
    <n v="61.46"/>
    <n v="0.66"/>
    <x v="0"/>
  </r>
  <r>
    <x v="4"/>
    <x v="1"/>
    <s v="3  Pilares hastiales_3"/>
    <x v="2"/>
    <s v="IPN 280"/>
    <s v="S 235"/>
    <n v="57.06"/>
    <n v="61.46"/>
    <n v="0.75"/>
    <x v="0"/>
  </r>
  <r>
    <x v="4"/>
    <x v="1"/>
    <s v="4  Dinteles hastiales_4"/>
    <x v="2"/>
    <s v="IPE 120"/>
    <s v="S 235"/>
    <n v="124.16"/>
    <n v="103.65"/>
    <n v="0.82"/>
    <x v="1"/>
  </r>
  <r>
    <x v="4"/>
    <x v="1"/>
    <s v="5  Dinteles hastiales_5"/>
    <x v="2"/>
    <s v="IPE 120"/>
    <s v="S 235"/>
    <n v="124.16"/>
    <n v="103.65"/>
    <n v="0.65"/>
    <x v="1"/>
  </r>
  <r>
    <x v="4"/>
    <x v="1"/>
    <s v="6  Pilares hastiales_6"/>
    <x v="2"/>
    <s v="IPN 280"/>
    <s v="S 235"/>
    <n v="63.59"/>
    <n v="61.46"/>
    <n v="0.74"/>
    <x v="0"/>
  </r>
  <r>
    <x v="4"/>
    <x v="1"/>
    <s v="7  Pilares hastiales_7"/>
    <x v="2"/>
    <s v="IPN 280"/>
    <s v="S 235"/>
    <n v="50.52"/>
    <n v="61.46"/>
    <n v="0.61"/>
    <x v="0"/>
  </r>
  <r>
    <x v="4"/>
    <x v="1"/>
    <s v="8  Vigas_8"/>
    <x v="2"/>
    <s v="IPN 140"/>
    <s v="S 235"/>
    <n v="89.27"/>
    <n v="359.98"/>
    <n v="0.64"/>
    <x v="1"/>
  </r>
  <r>
    <x v="4"/>
    <x v="1"/>
    <s v="9  Vigas_9"/>
    <x v="2"/>
    <s v="IPN 140"/>
    <s v="S 235"/>
    <n v="89.27"/>
    <n v="359.98"/>
    <n v="0.5"/>
    <x v="2"/>
  </r>
  <r>
    <x v="4"/>
    <x v="1"/>
    <s v="14  Correas hastiales_14"/>
    <x v="2"/>
    <s v="IPE 300"/>
    <s v="S 235"/>
    <n v="40.119999999999997"/>
    <n v="149.27000000000001"/>
    <n v="0.5"/>
    <x v="2"/>
  </r>
  <r>
    <x v="4"/>
    <x v="1"/>
    <s v="16  Correas hastiales_16"/>
    <x v="0"/>
    <s v="IPE 300"/>
    <s v="S 235"/>
    <n v="40.119999999999997"/>
    <n v="149.27000000000001"/>
    <n v="0.05"/>
    <x v="1"/>
  </r>
  <r>
    <x v="4"/>
    <x v="1"/>
    <s v="17  Correas hastiales_17"/>
    <x v="0"/>
    <s v="IPE 300"/>
    <s v="S 235"/>
    <n v="40.119999999999997"/>
    <n v="149.27000000000001"/>
    <n v="0.05"/>
    <x v="1"/>
  </r>
  <r>
    <x v="4"/>
    <x v="1"/>
    <s v="18  Correas hastiales_18"/>
    <x v="2"/>
    <s v="IPE 300"/>
    <s v="S 235"/>
    <n v="40.119999999999997"/>
    <n v="149.27000000000001"/>
    <n v="0.67"/>
    <x v="2"/>
  </r>
  <r>
    <x v="4"/>
    <x v="1"/>
    <s v="19  Correas hastiales_19"/>
    <x v="0"/>
    <s v="IPE 300"/>
    <s v="S 235"/>
    <n v="40.119999999999997"/>
    <n v="149.27000000000001"/>
    <n v="0.05"/>
    <x v="1"/>
  </r>
  <r>
    <x v="4"/>
    <x v="1"/>
    <s v="20  Correas hastiales_20"/>
    <x v="2"/>
    <s v="IPE 300"/>
    <s v="S 235"/>
    <n v="40.119999999999997"/>
    <n v="149.27000000000001"/>
    <n v="0.51"/>
    <x v="0"/>
  </r>
  <r>
    <x v="4"/>
    <x v="1"/>
    <s v="21  Correas hastiales_21"/>
    <x v="0"/>
    <s v="IPE 300"/>
    <s v="S 235"/>
    <n v="40.119999999999997"/>
    <n v="149.27000000000001"/>
    <n v="7.0000000000000007E-2"/>
    <x v="0"/>
  </r>
  <r>
    <x v="4"/>
    <x v="1"/>
    <s v="22  Pilares fachada_22"/>
    <x v="0"/>
    <s v="IPN 400"/>
    <s v="S 235"/>
    <n v="53.35"/>
    <n v="47.82"/>
    <n v="0.43"/>
    <x v="1"/>
  </r>
  <r>
    <x v="4"/>
    <x v="1"/>
    <s v="23  Pilares fachada_23"/>
    <x v="2"/>
    <s v="IPN 400"/>
    <s v="S 235"/>
    <n v="85.06"/>
    <n v="47.82"/>
    <n v="0.57999999999999996"/>
    <x v="1"/>
  </r>
  <r>
    <x v="4"/>
    <x v="1"/>
    <s v="24  Dinteles cubierta_24"/>
    <x v="0"/>
    <s v="IPE 450"/>
    <s v="S 235"/>
    <n v="79.09"/>
    <n v="36.42"/>
    <n v="0.43"/>
    <x v="1"/>
  </r>
  <r>
    <x v="4"/>
    <x v="1"/>
    <s v="25  Dinteles cubierta_25"/>
    <x v="2"/>
    <s v="IPE 450"/>
    <s v="S 235"/>
    <n v="79.09"/>
    <n v="36.42"/>
    <n v="0.56000000000000005"/>
    <x v="1"/>
  </r>
  <r>
    <x v="4"/>
    <x v="1"/>
    <s v="26  Vigas_26"/>
    <x v="2"/>
    <s v="IPN 140"/>
    <s v="S 235"/>
    <n v="89.27"/>
    <n v="359.98"/>
    <n v="0.55000000000000004"/>
    <x v="1"/>
  </r>
  <r>
    <x v="4"/>
    <x v="1"/>
    <s v="27  Vigas_27"/>
    <x v="2"/>
    <s v="IPN 140"/>
    <s v="S 235"/>
    <n v="89.27"/>
    <n v="359.98"/>
    <n v="0.52"/>
    <x v="2"/>
  </r>
  <r>
    <x v="4"/>
    <x v="1"/>
    <s v="28  Correas_28"/>
    <x v="2"/>
    <s v="IPE 100"/>
    <s v="S 235"/>
    <n v="122.85"/>
    <n v="402.65"/>
    <n v="0.68"/>
    <x v="1"/>
  </r>
  <r>
    <x v="4"/>
    <x v="1"/>
    <s v="29  Correas_29"/>
    <x v="2"/>
    <s v="IPE 100"/>
    <s v="S 235"/>
    <n v="122.85"/>
    <n v="402.65"/>
    <n v="0.65"/>
    <x v="2"/>
  </r>
  <r>
    <x v="4"/>
    <x v="1"/>
    <s v="30  Correas_30"/>
    <x v="2"/>
    <s v="IPE 100"/>
    <s v="S 235"/>
    <n v="122.85"/>
    <n v="402.65"/>
    <n v="0.61"/>
    <x v="0"/>
  </r>
  <r>
    <x v="4"/>
    <x v="1"/>
    <s v="31  Correas_31"/>
    <x v="2"/>
    <s v="IPE 100"/>
    <s v="S 235"/>
    <n v="122.85"/>
    <n v="402.65"/>
    <n v="0.67"/>
    <x v="1"/>
  </r>
  <r>
    <x v="4"/>
    <x v="1"/>
    <s v="32  Correas_32"/>
    <x v="2"/>
    <s v="IPE 100"/>
    <s v="S 235"/>
    <n v="122.85"/>
    <n v="402.65"/>
    <n v="0.61"/>
    <x v="1"/>
  </r>
  <r>
    <x v="4"/>
    <x v="1"/>
    <s v="33  Correas_33"/>
    <x v="2"/>
    <s v="IPE 100"/>
    <s v="S 235"/>
    <n v="122.85"/>
    <n v="402.65"/>
    <n v="0.68"/>
    <x v="1"/>
  </r>
  <r>
    <x v="4"/>
    <x v="1"/>
    <s v="34  Correas_34"/>
    <x v="2"/>
    <s v="IPE 100"/>
    <s v="S 235"/>
    <n v="122.85"/>
    <n v="402.65"/>
    <n v="0.65"/>
    <x v="2"/>
  </r>
  <r>
    <x v="4"/>
    <x v="1"/>
    <s v="35  Pilares fachada_35"/>
    <x v="2"/>
    <s v="IPN 400"/>
    <s v="S 235"/>
    <n v="53.35"/>
    <n v="47.82"/>
    <n v="0.57999999999999996"/>
    <x v="1"/>
  </r>
  <r>
    <x v="4"/>
    <x v="1"/>
    <s v="36  Pilares fachada_36"/>
    <x v="2"/>
    <s v="IPN 400"/>
    <s v="S 235"/>
    <n v="85.06"/>
    <n v="47.82"/>
    <n v="0.74"/>
    <x v="1"/>
  </r>
  <r>
    <x v="4"/>
    <x v="1"/>
    <s v="37  Dinteles cubierta_37"/>
    <x v="2"/>
    <s v="IPE 450"/>
    <s v="S 235"/>
    <n v="79.09"/>
    <n v="36.42"/>
    <n v="0.59"/>
    <x v="1"/>
  </r>
  <r>
    <x v="4"/>
    <x v="1"/>
    <s v="38  Dinteles cubierta_38"/>
    <x v="2"/>
    <s v="IPE 450"/>
    <s v="S 235"/>
    <n v="79.09"/>
    <n v="36.42"/>
    <n v="0.72"/>
    <x v="1"/>
  </r>
  <r>
    <x v="4"/>
    <x v="1"/>
    <s v="39  Vigas_39"/>
    <x v="2"/>
    <s v="IPN 140"/>
    <s v="S 235"/>
    <n v="89.27"/>
    <n v="359.98"/>
    <n v="0.51"/>
    <x v="1"/>
  </r>
  <r>
    <x v="4"/>
    <x v="1"/>
    <s v="40  Vigas_40"/>
    <x v="0"/>
    <s v="IPN 140"/>
    <s v="S 235"/>
    <n v="89.27"/>
    <n v="359.98"/>
    <n v="0.46"/>
    <x v="2"/>
  </r>
  <r>
    <x v="4"/>
    <x v="1"/>
    <s v="41  Correas_41"/>
    <x v="2"/>
    <s v="IPE 100"/>
    <s v="S 235"/>
    <n v="122.85"/>
    <n v="402.65"/>
    <n v="0.65"/>
    <x v="1"/>
  </r>
  <r>
    <x v="4"/>
    <x v="1"/>
    <s v="42  Correas_42"/>
    <x v="2"/>
    <s v="IPE 100"/>
    <s v="S 235"/>
    <n v="122.85"/>
    <n v="402.65"/>
    <n v="0.65"/>
    <x v="1"/>
  </r>
  <r>
    <x v="4"/>
    <x v="1"/>
    <s v="43  Correas_43"/>
    <x v="2"/>
    <s v="IPE 100"/>
    <s v="S 235"/>
    <n v="122.85"/>
    <n v="402.65"/>
    <n v="0.66"/>
    <x v="1"/>
  </r>
  <r>
    <x v="4"/>
    <x v="1"/>
    <s v="44  Correas_44"/>
    <x v="2"/>
    <s v="IPE 100"/>
    <s v="S 235"/>
    <n v="122.85"/>
    <n v="402.65"/>
    <n v="0.65"/>
    <x v="1"/>
  </r>
  <r>
    <x v="4"/>
    <x v="1"/>
    <s v="45  Correas_45"/>
    <x v="2"/>
    <s v="IPE 100"/>
    <s v="S 235"/>
    <n v="122.85"/>
    <n v="402.65"/>
    <n v="0.67"/>
    <x v="1"/>
  </r>
  <r>
    <x v="4"/>
    <x v="1"/>
    <s v="46  Correas_46"/>
    <x v="2"/>
    <s v="IPE 100"/>
    <s v="S 235"/>
    <n v="122.85"/>
    <n v="402.65"/>
    <n v="0.65"/>
    <x v="1"/>
  </r>
  <r>
    <x v="4"/>
    <x v="1"/>
    <s v="47  Correas_47"/>
    <x v="2"/>
    <s v="IPE 100"/>
    <s v="S 235"/>
    <n v="122.85"/>
    <n v="402.65"/>
    <n v="0.64"/>
    <x v="1"/>
  </r>
  <r>
    <x v="4"/>
    <x v="1"/>
    <s v="48  Pilares fachada_48"/>
    <x v="2"/>
    <s v="IPN 400"/>
    <s v="S 235"/>
    <n v="53.35"/>
    <n v="47.82"/>
    <n v="0.56999999999999995"/>
    <x v="0"/>
  </r>
  <r>
    <x v="4"/>
    <x v="1"/>
    <s v="49  Pilares fachada_49"/>
    <x v="2"/>
    <s v="IPN 400"/>
    <s v="S 235"/>
    <n v="85.06"/>
    <n v="47.82"/>
    <n v="0.74"/>
    <x v="2"/>
  </r>
  <r>
    <x v="4"/>
    <x v="1"/>
    <s v="50  Dinteles cubierta_50"/>
    <x v="2"/>
    <s v="IPE 450"/>
    <s v="S 235"/>
    <n v="79.09"/>
    <n v="36.42"/>
    <n v="0.57999999999999996"/>
    <x v="1"/>
  </r>
  <r>
    <x v="4"/>
    <x v="1"/>
    <s v="51  Dinteles cubierta_51"/>
    <x v="2"/>
    <s v="IPE 450"/>
    <s v="S 235"/>
    <n v="79.09"/>
    <n v="36.42"/>
    <n v="0.7"/>
    <x v="1"/>
  </r>
  <r>
    <x v="4"/>
    <x v="1"/>
    <s v="52  Vigas_52"/>
    <x v="2"/>
    <s v="IPN 140"/>
    <s v="S 235"/>
    <n v="89.27"/>
    <n v="359.98"/>
    <n v="0.51"/>
    <x v="1"/>
  </r>
  <r>
    <x v="4"/>
    <x v="1"/>
    <s v="53  Vigas_53"/>
    <x v="0"/>
    <s v="IPN 140"/>
    <s v="S 235"/>
    <n v="89.27"/>
    <n v="359.98"/>
    <n v="0.48"/>
    <x v="2"/>
  </r>
  <r>
    <x v="4"/>
    <x v="1"/>
    <s v="54  Correas_54"/>
    <x v="2"/>
    <s v="IPE 100"/>
    <s v="S 235"/>
    <n v="122.85"/>
    <n v="402.65"/>
    <n v="0.66"/>
    <x v="1"/>
  </r>
  <r>
    <x v="4"/>
    <x v="1"/>
    <s v="55  Correas_55"/>
    <x v="2"/>
    <s v="IPE 100"/>
    <s v="S 235"/>
    <n v="122.85"/>
    <n v="402.65"/>
    <n v="0.65"/>
    <x v="2"/>
  </r>
  <r>
    <x v="4"/>
    <x v="1"/>
    <s v="56  Correas_56"/>
    <x v="2"/>
    <s v="IPE 100"/>
    <s v="S 235"/>
    <n v="122.85"/>
    <n v="402.65"/>
    <n v="0.66"/>
    <x v="1"/>
  </r>
  <r>
    <x v="4"/>
    <x v="1"/>
    <s v="57  Correas_57"/>
    <x v="2"/>
    <s v="IPE 100"/>
    <s v="S 235"/>
    <n v="122.85"/>
    <n v="402.65"/>
    <n v="0.66"/>
    <x v="1"/>
  </r>
  <r>
    <x v="4"/>
    <x v="1"/>
    <s v="58  Correas_58"/>
    <x v="2"/>
    <s v="IPE 100"/>
    <s v="S 235"/>
    <n v="122.85"/>
    <n v="402.65"/>
    <n v="0.67"/>
    <x v="1"/>
  </r>
  <r>
    <x v="4"/>
    <x v="1"/>
    <s v="59  Correas_59"/>
    <x v="2"/>
    <s v="IPE 100"/>
    <s v="S 235"/>
    <n v="122.85"/>
    <n v="402.65"/>
    <n v="0.66"/>
    <x v="1"/>
  </r>
  <r>
    <x v="4"/>
    <x v="1"/>
    <s v="60  Correas_60"/>
    <x v="2"/>
    <s v="IPE 100"/>
    <s v="S 235"/>
    <n v="122.85"/>
    <n v="402.65"/>
    <n v="0.64"/>
    <x v="1"/>
  </r>
  <r>
    <x v="4"/>
    <x v="1"/>
    <s v="61  Pilares fachada_61"/>
    <x v="2"/>
    <s v="IPN 400"/>
    <s v="S 235"/>
    <n v="53.35"/>
    <n v="47.82"/>
    <n v="0.56999999999999995"/>
    <x v="1"/>
  </r>
  <r>
    <x v="4"/>
    <x v="1"/>
    <s v="62  Pilares fachada_62"/>
    <x v="2"/>
    <s v="IPN 400"/>
    <s v="S 235"/>
    <n v="85.06"/>
    <n v="47.82"/>
    <n v="0.73"/>
    <x v="1"/>
  </r>
  <r>
    <x v="4"/>
    <x v="1"/>
    <s v="63  Dinteles cubierta_63"/>
    <x v="2"/>
    <s v="IPE 450"/>
    <s v="S 235"/>
    <n v="79.09"/>
    <n v="36.42"/>
    <n v="0.57999999999999996"/>
    <x v="1"/>
  </r>
  <r>
    <x v="4"/>
    <x v="1"/>
    <s v="64  Dinteles cubierta_64"/>
    <x v="2"/>
    <s v="IPE 450"/>
    <s v="S 235"/>
    <n v="79.09"/>
    <n v="36.42"/>
    <n v="0.71"/>
    <x v="1"/>
  </r>
  <r>
    <x v="4"/>
    <x v="1"/>
    <s v="65  Vigas_65"/>
    <x v="2"/>
    <s v="IPN 140"/>
    <s v="S 235"/>
    <n v="89.27"/>
    <n v="359.98"/>
    <n v="0.51"/>
    <x v="1"/>
  </r>
  <r>
    <x v="4"/>
    <x v="1"/>
    <s v="66  Vigas_66"/>
    <x v="0"/>
    <s v="IPN 140"/>
    <s v="S 235"/>
    <n v="89.27"/>
    <n v="359.98"/>
    <n v="0.49"/>
    <x v="2"/>
  </r>
  <r>
    <x v="4"/>
    <x v="1"/>
    <s v="67  Correas_67"/>
    <x v="2"/>
    <s v="IPE 100"/>
    <s v="S 235"/>
    <n v="122.85"/>
    <n v="402.65"/>
    <n v="0.65"/>
    <x v="1"/>
  </r>
  <r>
    <x v="4"/>
    <x v="1"/>
    <s v="68  Correas_68"/>
    <x v="2"/>
    <s v="IPE 100"/>
    <s v="S 235"/>
    <n v="122.85"/>
    <n v="402.65"/>
    <n v="0.64"/>
    <x v="2"/>
  </r>
  <r>
    <x v="4"/>
    <x v="1"/>
    <s v="69  Correas_69"/>
    <x v="2"/>
    <s v="IPE 100"/>
    <s v="S 235"/>
    <n v="122.85"/>
    <n v="402.65"/>
    <n v="0.66"/>
    <x v="1"/>
  </r>
  <r>
    <x v="4"/>
    <x v="1"/>
    <s v="70  Correas_70"/>
    <x v="2"/>
    <s v="IPE 100"/>
    <s v="S 235"/>
    <n v="122.85"/>
    <n v="402.65"/>
    <n v="0.65"/>
    <x v="1"/>
  </r>
  <r>
    <x v="4"/>
    <x v="1"/>
    <s v="71  Correas_71"/>
    <x v="2"/>
    <s v="IPE 100"/>
    <s v="S 235"/>
    <n v="122.85"/>
    <n v="402.65"/>
    <n v="0.67"/>
    <x v="1"/>
  </r>
  <r>
    <x v="4"/>
    <x v="1"/>
    <s v="72  Correas_72"/>
    <x v="2"/>
    <s v="IPE 100"/>
    <s v="S 235"/>
    <n v="122.85"/>
    <n v="402.65"/>
    <n v="0.65"/>
    <x v="1"/>
  </r>
  <r>
    <x v="4"/>
    <x v="1"/>
    <s v="73  Correas_73"/>
    <x v="2"/>
    <s v="IPE 100"/>
    <s v="S 235"/>
    <n v="122.85"/>
    <n v="402.65"/>
    <n v="0.64"/>
    <x v="1"/>
  </r>
  <r>
    <x v="4"/>
    <x v="1"/>
    <s v="74  Pilares fachada_74"/>
    <x v="2"/>
    <s v="IPN 400"/>
    <s v="S 235"/>
    <n v="53.35"/>
    <n v="47.82"/>
    <n v="0.57999999999999996"/>
    <x v="0"/>
  </r>
  <r>
    <x v="4"/>
    <x v="1"/>
    <s v="75  Pilares fachada_75"/>
    <x v="2"/>
    <s v="IPN 400"/>
    <s v="S 235"/>
    <n v="85.06"/>
    <n v="47.82"/>
    <n v="0.75"/>
    <x v="2"/>
  </r>
  <r>
    <x v="4"/>
    <x v="1"/>
    <s v="76  Dinteles cubierta_76"/>
    <x v="2"/>
    <s v="IPE 450"/>
    <s v="S 235"/>
    <n v="79.09"/>
    <n v="36.42"/>
    <n v="0.59"/>
    <x v="1"/>
  </r>
  <r>
    <x v="4"/>
    <x v="1"/>
    <s v="77  Dinteles cubierta_77"/>
    <x v="2"/>
    <s v="IPE 450"/>
    <s v="S 235"/>
    <n v="79.09"/>
    <n v="36.42"/>
    <n v="0.72"/>
    <x v="1"/>
  </r>
  <r>
    <x v="4"/>
    <x v="1"/>
    <s v="78  Vigas_78"/>
    <x v="2"/>
    <s v="IPN 140"/>
    <s v="S 235"/>
    <n v="89.27"/>
    <n v="359.98"/>
    <n v="0.54"/>
    <x v="1"/>
  </r>
  <r>
    <x v="4"/>
    <x v="1"/>
    <s v="79  Vigas_79"/>
    <x v="2"/>
    <s v="IPN 140"/>
    <s v="S 235"/>
    <n v="89.27"/>
    <n v="359.98"/>
    <n v="0.5"/>
    <x v="2"/>
  </r>
  <r>
    <x v="4"/>
    <x v="1"/>
    <s v="80  Correas_80"/>
    <x v="2"/>
    <s v="IPE 100"/>
    <s v="S 235"/>
    <n v="122.85"/>
    <n v="402.65"/>
    <n v="0.68"/>
    <x v="2"/>
  </r>
  <r>
    <x v="4"/>
    <x v="1"/>
    <s v="81  Correas_81"/>
    <x v="2"/>
    <s v="IPE 100"/>
    <s v="S 235"/>
    <n v="122.85"/>
    <n v="402.65"/>
    <n v="0.63"/>
    <x v="0"/>
  </r>
  <r>
    <x v="4"/>
    <x v="1"/>
    <s v="82  Correas_82"/>
    <x v="2"/>
    <s v="IPE 100"/>
    <s v="S 235"/>
    <n v="122.85"/>
    <n v="402.65"/>
    <n v="0.64"/>
    <x v="0"/>
  </r>
  <r>
    <x v="4"/>
    <x v="1"/>
    <s v="83  Correas_83"/>
    <x v="2"/>
    <s v="IPE 100"/>
    <s v="S 235"/>
    <n v="122.85"/>
    <n v="402.65"/>
    <n v="0.68"/>
    <x v="2"/>
  </r>
  <r>
    <x v="4"/>
    <x v="1"/>
    <s v="84  Correas_84"/>
    <x v="2"/>
    <s v="IPE 100"/>
    <s v="S 235"/>
    <n v="122.85"/>
    <n v="402.65"/>
    <n v="0.64"/>
    <x v="0"/>
  </r>
  <r>
    <x v="4"/>
    <x v="1"/>
    <s v="85  Correas_85"/>
    <x v="2"/>
    <s v="IPE 100"/>
    <s v="S 235"/>
    <n v="122.85"/>
    <n v="402.65"/>
    <n v="0.67"/>
    <x v="1"/>
  </r>
  <r>
    <x v="4"/>
    <x v="1"/>
    <s v="86  Correas_86"/>
    <x v="2"/>
    <s v="IPE 100"/>
    <s v="S 235"/>
    <n v="122.85"/>
    <n v="402.65"/>
    <n v="0.62"/>
    <x v="2"/>
  </r>
  <r>
    <x v="4"/>
    <x v="1"/>
    <s v="87  Pilares fachada_87"/>
    <x v="2"/>
    <s v="IPN 400"/>
    <s v="S 235"/>
    <n v="53.35"/>
    <n v="47.82"/>
    <n v="0.53"/>
    <x v="0"/>
  </r>
  <r>
    <x v="4"/>
    <x v="1"/>
    <s v="88  Pilares fachada_88"/>
    <x v="2"/>
    <s v="IPN 400"/>
    <s v="S 235"/>
    <n v="85.06"/>
    <n v="47.82"/>
    <n v="0.61"/>
    <x v="2"/>
  </r>
  <r>
    <x v="4"/>
    <x v="1"/>
    <s v="89  Dinteles cubierta_89"/>
    <x v="0"/>
    <s v="IPE 450"/>
    <s v="S 235"/>
    <n v="79.09"/>
    <n v="36.42"/>
    <n v="0.49"/>
    <x v="0"/>
  </r>
  <r>
    <x v="4"/>
    <x v="1"/>
    <s v="90  Dinteles cubierta_90"/>
    <x v="2"/>
    <s v="IPE 450"/>
    <s v="S 235"/>
    <n v="79.09"/>
    <n v="36.42"/>
    <n v="0.56000000000000005"/>
    <x v="1"/>
  </r>
  <r>
    <x v="4"/>
    <x v="1"/>
    <s v="91  Vigas_91"/>
    <x v="2"/>
    <s v="IPN 140"/>
    <s v="S 235"/>
    <n v="89.27"/>
    <n v="359.98"/>
    <n v="0.64"/>
    <x v="1"/>
  </r>
  <r>
    <x v="4"/>
    <x v="1"/>
    <s v="92  Vigas_92"/>
    <x v="2"/>
    <s v="IPN 140"/>
    <s v="S 235"/>
    <n v="89.27"/>
    <n v="359.98"/>
    <n v="0.65"/>
    <x v="2"/>
  </r>
  <r>
    <x v="4"/>
    <x v="1"/>
    <s v="93  Correas hastiales_93"/>
    <x v="0"/>
    <s v="IPE 300"/>
    <s v="S 235"/>
    <n v="40.119999999999997"/>
    <n v="149.27000000000001"/>
    <n v="0.43"/>
    <x v="1"/>
  </r>
  <r>
    <x v="4"/>
    <x v="1"/>
    <s v="94  Correas hastiales_94"/>
    <x v="0"/>
    <s v="IPE 300"/>
    <s v="S 235"/>
    <n v="40.119999999999997"/>
    <n v="149.27000000000001"/>
    <n v="0.13"/>
    <x v="0"/>
  </r>
  <r>
    <x v="4"/>
    <x v="1"/>
    <s v="95  Correas hastiales_95"/>
    <x v="0"/>
    <s v="IPE 300"/>
    <s v="S 235"/>
    <n v="40.119999999999997"/>
    <n v="149.27000000000001"/>
    <n v="0.14000000000000001"/>
    <x v="0"/>
  </r>
  <r>
    <x v="4"/>
    <x v="1"/>
    <s v="96  Correas hastiales_96"/>
    <x v="2"/>
    <s v="IPE 300"/>
    <s v="S 235"/>
    <n v="40.119999999999997"/>
    <n v="149.27000000000001"/>
    <n v="0.56999999999999995"/>
    <x v="1"/>
  </r>
  <r>
    <x v="4"/>
    <x v="1"/>
    <s v="97  Correas hastiales_97"/>
    <x v="0"/>
    <s v="IPE 300"/>
    <s v="S 235"/>
    <n v="40.119999999999997"/>
    <n v="149.27000000000001"/>
    <n v="0.13"/>
    <x v="0"/>
  </r>
  <r>
    <x v="4"/>
    <x v="1"/>
    <s v="98  Correas hastiales_98"/>
    <x v="0"/>
    <s v="IPE 300"/>
    <s v="S 235"/>
    <n v="40.119999999999997"/>
    <n v="149.27000000000001"/>
    <n v="0.33"/>
    <x v="1"/>
  </r>
  <r>
    <x v="4"/>
    <x v="1"/>
    <s v="99  Correas hastiales_99"/>
    <x v="0"/>
    <s v="IPE 300"/>
    <s v="S 235"/>
    <n v="40.119999999999997"/>
    <n v="149.27000000000001"/>
    <n v="0.1"/>
    <x v="0"/>
  </r>
  <r>
    <x v="4"/>
    <x v="1"/>
    <s v="100  Pilares esquinas_100"/>
    <x v="0"/>
    <s v="IPN 280"/>
    <s v="S 235"/>
    <n v="13.47"/>
    <n v="61.46"/>
    <n v="0.36"/>
    <x v="2"/>
  </r>
  <r>
    <x v="4"/>
    <x v="1"/>
    <s v="101  Pilares esquinas_101"/>
    <x v="2"/>
    <s v="IPN 280"/>
    <s v="S 235"/>
    <n v="13.47"/>
    <n v="61.46"/>
    <n v="0.84"/>
    <x v="0"/>
  </r>
  <r>
    <x v="4"/>
    <x v="1"/>
    <s v="102  Pilares hastiales_102"/>
    <x v="2"/>
    <s v="IPN 280"/>
    <s v="S 235"/>
    <n v="57.06"/>
    <n v="61.46"/>
    <n v="0.64"/>
    <x v="1"/>
  </r>
  <r>
    <x v="4"/>
    <x v="1"/>
    <s v="103  Dinteles hastiales_103"/>
    <x v="2"/>
    <s v="IPE 120"/>
    <s v="S 235"/>
    <n v="124.16"/>
    <n v="103.65"/>
    <n v="0.81"/>
    <x v="1"/>
  </r>
  <r>
    <x v="4"/>
    <x v="1"/>
    <s v="104  Dinteles hastiales_104"/>
    <x v="2"/>
    <s v="IPE 120"/>
    <s v="S 235"/>
    <n v="124.16"/>
    <n v="103.65"/>
    <n v="0.65"/>
    <x v="1"/>
  </r>
  <r>
    <x v="4"/>
    <x v="1"/>
    <s v="105  Pilares hastiales_105"/>
    <x v="0"/>
    <s v="IPN 280"/>
    <s v="S 235"/>
    <n v="63.59"/>
    <n v="61.46"/>
    <n v="0.48"/>
    <x v="0"/>
  </r>
  <r>
    <x v="4"/>
    <x v="1"/>
    <s v="106  Pilares hastiales_106"/>
    <x v="2"/>
    <s v="IPN 280"/>
    <s v="S 235"/>
    <n v="50.52"/>
    <n v="61.46"/>
    <n v="0.5"/>
    <x v="1"/>
  </r>
  <r>
    <x v="1"/>
    <x v="2"/>
    <s v="1  Pilares esquinas_1"/>
    <x v="0"/>
    <s v="IPN 340"/>
    <s v="S 235"/>
    <n v="11.16"/>
    <n v="53.83"/>
    <n v="0.32"/>
    <x v="0"/>
  </r>
  <r>
    <x v="1"/>
    <x v="2"/>
    <s v="2  Pilares esquinas_2"/>
    <x v="2"/>
    <s v="IPN 340"/>
    <s v="S 235"/>
    <n v="11.16"/>
    <n v="53.83"/>
    <n v="0.63"/>
    <x v="0"/>
  </r>
  <r>
    <x v="1"/>
    <x v="2"/>
    <s v="3  Pilares hastiales_3"/>
    <x v="2"/>
    <s v="IPN 300"/>
    <s v="S 235"/>
    <n v="59.38"/>
    <n v="58.73"/>
    <n v="0.79"/>
    <x v="0"/>
  </r>
  <r>
    <x v="1"/>
    <x v="2"/>
    <s v="4  Dinteles hastiales_4"/>
    <x v="2"/>
    <s v="IPE 120"/>
    <s v="S 235"/>
    <n v="126.35"/>
    <n v="103.65"/>
    <n v="0.82"/>
    <x v="1"/>
  </r>
  <r>
    <x v="1"/>
    <x v="2"/>
    <s v="5  Dinteles hastiales_5"/>
    <x v="2"/>
    <s v="IPE 120"/>
    <s v="S 235"/>
    <n v="126.35"/>
    <n v="103.65"/>
    <n v="0.72"/>
    <x v="1"/>
  </r>
  <r>
    <x v="1"/>
    <x v="2"/>
    <s v="6  Pilares hastiales_6"/>
    <x v="2"/>
    <s v="IPN 300"/>
    <s v="S 235"/>
    <n v="68.489999999999995"/>
    <n v="58.73"/>
    <n v="0.81"/>
    <x v="0"/>
  </r>
  <r>
    <x v="1"/>
    <x v="2"/>
    <s v="7  Pilares hastiales_7"/>
    <x v="2"/>
    <s v="IPN 300"/>
    <s v="S 235"/>
    <n v="50.26"/>
    <n v="58.73"/>
    <n v="0.63"/>
    <x v="0"/>
  </r>
  <r>
    <x v="1"/>
    <x v="2"/>
    <s v="8  Vigas_8"/>
    <x v="2"/>
    <s v="IPN 140"/>
    <s v="S 235"/>
    <n v="89.27"/>
    <n v="359.98"/>
    <n v="0.59"/>
    <x v="1"/>
  </r>
  <r>
    <x v="1"/>
    <x v="2"/>
    <s v="9  Vigas_9"/>
    <x v="0"/>
    <s v="IPN 140"/>
    <s v="S 235"/>
    <n v="89.27"/>
    <n v="359.98"/>
    <n v="0.47"/>
    <x v="2"/>
  </r>
  <r>
    <x v="1"/>
    <x v="2"/>
    <s v="14  Correas hastiales_14"/>
    <x v="2"/>
    <s v="IPE 330"/>
    <s v="S 235"/>
    <n v="36.47"/>
    <n v="140.91999999999999"/>
    <n v="0.51"/>
    <x v="2"/>
  </r>
  <r>
    <x v="1"/>
    <x v="2"/>
    <s v="16  Correas hastiales_16"/>
    <x v="0"/>
    <s v="IPE 330"/>
    <s v="S 235"/>
    <n v="36.47"/>
    <n v="140.91999999999999"/>
    <n v="0.09"/>
    <x v="1"/>
  </r>
  <r>
    <x v="1"/>
    <x v="2"/>
    <s v="17  Correas hastiales_17"/>
    <x v="0"/>
    <s v="IPE 330"/>
    <s v="S 235"/>
    <n v="36.47"/>
    <n v="140.91999999999999"/>
    <n v="0.08"/>
    <x v="1"/>
  </r>
  <r>
    <x v="1"/>
    <x v="2"/>
    <s v="18  Correas hastiales_18"/>
    <x v="2"/>
    <s v="IPE 330"/>
    <s v="S 235"/>
    <n v="36.47"/>
    <n v="140.91999999999999"/>
    <n v="0.69"/>
    <x v="2"/>
  </r>
  <r>
    <x v="1"/>
    <x v="2"/>
    <s v="19  Correas hastiales_19"/>
    <x v="0"/>
    <s v="IPE 330"/>
    <s v="S 235"/>
    <n v="36.47"/>
    <n v="140.91999999999999"/>
    <n v="0.08"/>
    <x v="1"/>
  </r>
  <r>
    <x v="1"/>
    <x v="2"/>
    <s v="20  Correas hastiales_20"/>
    <x v="2"/>
    <s v="IPE 330"/>
    <s v="S 235"/>
    <n v="36.47"/>
    <n v="140.91999999999999"/>
    <n v="0.52"/>
    <x v="0"/>
  </r>
  <r>
    <x v="1"/>
    <x v="2"/>
    <s v="21  Correas hastiales_21"/>
    <x v="0"/>
    <s v="IPE 330"/>
    <s v="S 235"/>
    <n v="36.47"/>
    <n v="140.91999999999999"/>
    <n v="0.08"/>
    <x v="1"/>
  </r>
  <r>
    <x v="1"/>
    <x v="2"/>
    <s v="22  Pilares fachada_22"/>
    <x v="0"/>
    <s v="IPN 380"/>
    <s v="S 235"/>
    <n v="56.1"/>
    <n v="49.7"/>
    <n v="0.42"/>
    <x v="1"/>
  </r>
  <r>
    <x v="1"/>
    <x v="2"/>
    <s v="23  Pilares fachada_23"/>
    <x v="2"/>
    <s v="IPN 380"/>
    <s v="S 235"/>
    <n v="105.78"/>
    <n v="49.7"/>
    <n v="0.57999999999999996"/>
    <x v="1"/>
  </r>
  <r>
    <x v="1"/>
    <x v="2"/>
    <s v="24  Dinteles cubierta_24"/>
    <x v="0"/>
    <s v="IPE 450"/>
    <s v="S 235"/>
    <n v="80.489999999999995"/>
    <n v="36.42"/>
    <n v="0.41"/>
    <x v="1"/>
  </r>
  <r>
    <x v="1"/>
    <x v="2"/>
    <s v="25  Dinteles cubierta_25"/>
    <x v="0"/>
    <s v="IPE 450"/>
    <s v="S 235"/>
    <n v="80.489999999999995"/>
    <n v="36.42"/>
    <n v="0.47"/>
    <x v="1"/>
  </r>
  <r>
    <x v="1"/>
    <x v="2"/>
    <s v="26  Vigas_26"/>
    <x v="2"/>
    <s v="IPN 140"/>
    <s v="S 235"/>
    <n v="89.27"/>
    <n v="359.98"/>
    <n v="0.56999999999999995"/>
    <x v="1"/>
  </r>
  <r>
    <x v="1"/>
    <x v="2"/>
    <s v="27  Vigas_27"/>
    <x v="2"/>
    <s v="IPN 140"/>
    <s v="S 235"/>
    <n v="89.27"/>
    <n v="359.98"/>
    <n v="0.51"/>
    <x v="2"/>
  </r>
  <r>
    <x v="1"/>
    <x v="2"/>
    <s v="28  Correas_28"/>
    <x v="2"/>
    <s v="IPE 100"/>
    <s v="S 235"/>
    <n v="122.85"/>
    <n v="402.65"/>
    <n v="0.7"/>
    <x v="1"/>
  </r>
  <r>
    <x v="1"/>
    <x v="2"/>
    <s v="29  Correas_29"/>
    <x v="2"/>
    <s v="IPE 100"/>
    <s v="S 235"/>
    <n v="122.85"/>
    <n v="402.65"/>
    <n v="0.74"/>
    <x v="0"/>
  </r>
  <r>
    <x v="1"/>
    <x v="2"/>
    <s v="30  Correas_30"/>
    <x v="2"/>
    <s v="IPE 100"/>
    <s v="S 235"/>
    <n v="122.85"/>
    <n v="402.65"/>
    <n v="0.82"/>
    <x v="0"/>
  </r>
  <r>
    <x v="1"/>
    <x v="2"/>
    <s v="31  Correas_31"/>
    <x v="2"/>
    <s v="IPE 100"/>
    <s v="S 235"/>
    <n v="122.85"/>
    <n v="402.65"/>
    <n v="0.67"/>
    <x v="1"/>
  </r>
  <r>
    <x v="1"/>
    <x v="2"/>
    <s v="32  Correas_32"/>
    <x v="2"/>
    <s v="IPE 100"/>
    <s v="S 235"/>
    <n v="122.85"/>
    <n v="402.65"/>
    <n v="0.82"/>
    <x v="0"/>
  </r>
  <r>
    <x v="1"/>
    <x v="2"/>
    <s v="33  Correas_33"/>
    <x v="2"/>
    <s v="IPE 100"/>
    <s v="S 235"/>
    <n v="122.85"/>
    <n v="402.65"/>
    <n v="0.7"/>
    <x v="1"/>
  </r>
  <r>
    <x v="1"/>
    <x v="2"/>
    <s v="34  Correas_34"/>
    <x v="2"/>
    <s v="IPE 100"/>
    <s v="S 235"/>
    <n v="122.85"/>
    <n v="402.65"/>
    <n v="0.78"/>
    <x v="0"/>
  </r>
  <r>
    <x v="1"/>
    <x v="2"/>
    <s v="35  Pilares fachada_35"/>
    <x v="2"/>
    <s v="IPN 380"/>
    <s v="S 235"/>
    <n v="56.1"/>
    <n v="49.7"/>
    <n v="0.61"/>
    <x v="0"/>
  </r>
  <r>
    <x v="1"/>
    <x v="2"/>
    <s v="36  Pilares fachada_36"/>
    <x v="2"/>
    <s v="IPN 380"/>
    <s v="S 235"/>
    <n v="105.78"/>
    <n v="49.7"/>
    <n v="0.82"/>
    <x v="1"/>
  </r>
  <r>
    <x v="1"/>
    <x v="2"/>
    <s v="37  Dinteles cubierta_37"/>
    <x v="2"/>
    <s v="IPE 450"/>
    <s v="S 235"/>
    <n v="80.489999999999995"/>
    <n v="36.42"/>
    <n v="0.64"/>
    <x v="1"/>
  </r>
  <r>
    <x v="1"/>
    <x v="2"/>
    <s v="38  Dinteles cubierta_38"/>
    <x v="2"/>
    <s v="IPE 450"/>
    <s v="S 235"/>
    <n v="80.489999999999995"/>
    <n v="36.42"/>
    <n v="0.66"/>
    <x v="1"/>
  </r>
  <r>
    <x v="1"/>
    <x v="2"/>
    <s v="39  Vigas_39"/>
    <x v="2"/>
    <s v="IPN 140"/>
    <s v="S 235"/>
    <n v="89.27"/>
    <n v="359.98"/>
    <n v="0.5"/>
    <x v="1"/>
  </r>
  <r>
    <x v="1"/>
    <x v="2"/>
    <s v="40  Vigas_40"/>
    <x v="0"/>
    <s v="IPN 140"/>
    <s v="S 235"/>
    <n v="89.27"/>
    <n v="359.98"/>
    <n v="0.46"/>
    <x v="2"/>
  </r>
  <r>
    <x v="1"/>
    <x v="2"/>
    <s v="41  Correas_41"/>
    <x v="2"/>
    <s v="IPE 100"/>
    <s v="S 235"/>
    <n v="122.85"/>
    <n v="402.65"/>
    <n v="0.7"/>
    <x v="1"/>
  </r>
  <r>
    <x v="1"/>
    <x v="2"/>
    <s v="42  Correas_42"/>
    <x v="2"/>
    <s v="IPE 100"/>
    <s v="S 235"/>
    <n v="122.85"/>
    <n v="402.65"/>
    <n v="0.69"/>
    <x v="1"/>
  </r>
  <r>
    <x v="1"/>
    <x v="2"/>
    <s v="43  Correas_43"/>
    <x v="2"/>
    <s v="IPE 100"/>
    <s v="S 235"/>
    <n v="122.85"/>
    <n v="402.65"/>
    <n v="0.71"/>
    <x v="1"/>
  </r>
  <r>
    <x v="1"/>
    <x v="2"/>
    <s v="44  Correas_44"/>
    <x v="2"/>
    <s v="IPE 100"/>
    <s v="S 235"/>
    <n v="122.85"/>
    <n v="402.65"/>
    <n v="0.7"/>
    <x v="1"/>
  </r>
  <r>
    <x v="1"/>
    <x v="2"/>
    <s v="45  Correas_45"/>
    <x v="2"/>
    <s v="IPE 100"/>
    <s v="S 235"/>
    <n v="122.85"/>
    <n v="402.65"/>
    <n v="0.71"/>
    <x v="1"/>
  </r>
  <r>
    <x v="1"/>
    <x v="2"/>
    <s v="46  Correas_46"/>
    <x v="2"/>
    <s v="IPE 100"/>
    <s v="S 235"/>
    <n v="122.85"/>
    <n v="402.65"/>
    <n v="0.7"/>
    <x v="1"/>
  </r>
  <r>
    <x v="1"/>
    <x v="2"/>
    <s v="47  Correas_47"/>
    <x v="2"/>
    <s v="IPE 100"/>
    <s v="S 235"/>
    <n v="122.85"/>
    <n v="402.65"/>
    <n v="0.68"/>
    <x v="1"/>
  </r>
  <r>
    <x v="1"/>
    <x v="2"/>
    <s v="48  Pilares fachada_48"/>
    <x v="2"/>
    <s v="IPN 380"/>
    <s v="S 235"/>
    <n v="56.1"/>
    <n v="49.7"/>
    <n v="0.63"/>
    <x v="0"/>
  </r>
  <r>
    <x v="1"/>
    <x v="2"/>
    <s v="49  Pilares fachada_49"/>
    <x v="2"/>
    <s v="IPN 380"/>
    <s v="S 235"/>
    <n v="105.78"/>
    <n v="49.7"/>
    <n v="0.83"/>
    <x v="1"/>
  </r>
  <r>
    <x v="1"/>
    <x v="2"/>
    <s v="50  Dinteles cubierta_50"/>
    <x v="2"/>
    <s v="IPE 450"/>
    <s v="S 235"/>
    <n v="80.489999999999995"/>
    <n v="36.42"/>
    <n v="0.64"/>
    <x v="1"/>
  </r>
  <r>
    <x v="1"/>
    <x v="2"/>
    <s v="51  Dinteles cubierta_51"/>
    <x v="2"/>
    <s v="IPE 450"/>
    <s v="S 235"/>
    <n v="80.489999999999995"/>
    <n v="36.42"/>
    <n v="0.66"/>
    <x v="1"/>
  </r>
  <r>
    <x v="1"/>
    <x v="2"/>
    <s v="52  Vigas_52"/>
    <x v="2"/>
    <s v="IPN 140"/>
    <s v="S 235"/>
    <n v="89.27"/>
    <n v="359.98"/>
    <n v="0.51"/>
    <x v="0"/>
  </r>
  <r>
    <x v="1"/>
    <x v="2"/>
    <s v="53  Vigas_53"/>
    <x v="0"/>
    <s v="IPN 140"/>
    <s v="S 235"/>
    <n v="89.27"/>
    <n v="359.98"/>
    <n v="0.47"/>
    <x v="2"/>
  </r>
  <r>
    <x v="1"/>
    <x v="2"/>
    <s v="54  Correas_54"/>
    <x v="2"/>
    <s v="IPE 100"/>
    <s v="S 235"/>
    <n v="122.85"/>
    <n v="402.65"/>
    <n v="0.72"/>
    <x v="2"/>
  </r>
  <r>
    <x v="1"/>
    <x v="2"/>
    <s v="55  Correas_55"/>
    <x v="2"/>
    <s v="IPE 100"/>
    <s v="S 235"/>
    <n v="122.85"/>
    <n v="402.65"/>
    <n v="0.72"/>
    <x v="0"/>
  </r>
  <r>
    <x v="1"/>
    <x v="2"/>
    <s v="56  Correas_56"/>
    <x v="2"/>
    <s v="IPE 100"/>
    <s v="S 235"/>
    <n v="122.85"/>
    <n v="402.65"/>
    <n v="0.74"/>
    <x v="0"/>
  </r>
  <r>
    <x v="1"/>
    <x v="2"/>
    <s v="57  Correas_57"/>
    <x v="2"/>
    <s v="IPE 100"/>
    <s v="S 235"/>
    <n v="122.85"/>
    <n v="402.65"/>
    <n v="0.75"/>
    <x v="0"/>
  </r>
  <r>
    <x v="1"/>
    <x v="2"/>
    <s v="58  Correas_58"/>
    <x v="2"/>
    <s v="IPE 100"/>
    <s v="S 235"/>
    <n v="122.85"/>
    <n v="402.65"/>
    <n v="0.75"/>
    <x v="0"/>
  </r>
  <r>
    <x v="1"/>
    <x v="2"/>
    <s v="59  Correas_59"/>
    <x v="2"/>
    <s v="IPE 100"/>
    <s v="S 235"/>
    <n v="122.85"/>
    <n v="402.65"/>
    <n v="0.74"/>
    <x v="0"/>
  </r>
  <r>
    <x v="1"/>
    <x v="2"/>
    <s v="60  Correas_60"/>
    <x v="2"/>
    <s v="IPE 100"/>
    <s v="S 235"/>
    <n v="122.85"/>
    <n v="402.65"/>
    <n v="0.74"/>
    <x v="0"/>
  </r>
  <r>
    <x v="1"/>
    <x v="2"/>
    <s v="61  Pilares fachada_61"/>
    <x v="2"/>
    <s v="IPN 380"/>
    <s v="S 235"/>
    <n v="56.1"/>
    <n v="49.7"/>
    <n v="0.62"/>
    <x v="0"/>
  </r>
  <r>
    <x v="1"/>
    <x v="2"/>
    <s v="62  Pilares fachada_62"/>
    <x v="2"/>
    <s v="IPN 380"/>
    <s v="S 235"/>
    <n v="105.78"/>
    <n v="49.7"/>
    <n v="0.83"/>
    <x v="1"/>
  </r>
  <r>
    <x v="1"/>
    <x v="2"/>
    <s v="63  Dinteles cubierta_63"/>
    <x v="2"/>
    <s v="IPE 450"/>
    <s v="S 235"/>
    <n v="80.489999999999995"/>
    <n v="36.42"/>
    <n v="0.64"/>
    <x v="1"/>
  </r>
  <r>
    <x v="1"/>
    <x v="2"/>
    <s v="64  Dinteles cubierta_64"/>
    <x v="2"/>
    <s v="IPE 450"/>
    <s v="S 235"/>
    <n v="80.489999999999995"/>
    <n v="36.42"/>
    <n v="0.67"/>
    <x v="1"/>
  </r>
  <r>
    <x v="1"/>
    <x v="2"/>
    <s v="65  Vigas_65"/>
    <x v="2"/>
    <s v="IPN 140"/>
    <s v="S 235"/>
    <n v="89.27"/>
    <n v="359.98"/>
    <n v="0.51"/>
    <x v="0"/>
  </r>
  <r>
    <x v="1"/>
    <x v="2"/>
    <s v="66  Vigas_66"/>
    <x v="0"/>
    <s v="IPN 140"/>
    <s v="S 235"/>
    <n v="89.27"/>
    <n v="359.98"/>
    <n v="0.48"/>
    <x v="2"/>
  </r>
  <r>
    <x v="1"/>
    <x v="2"/>
    <s v="67  Correas_67"/>
    <x v="2"/>
    <s v="IPE 100"/>
    <s v="S 235"/>
    <n v="122.85"/>
    <n v="402.65"/>
    <n v="0.72"/>
    <x v="2"/>
  </r>
  <r>
    <x v="1"/>
    <x v="2"/>
    <s v="68  Correas_68"/>
    <x v="2"/>
    <s v="IPE 100"/>
    <s v="S 235"/>
    <n v="122.85"/>
    <n v="402.65"/>
    <n v="0.72"/>
    <x v="0"/>
  </r>
  <r>
    <x v="1"/>
    <x v="2"/>
    <s v="69  Correas_69"/>
    <x v="2"/>
    <s v="IPE 100"/>
    <s v="S 235"/>
    <n v="122.85"/>
    <n v="402.65"/>
    <n v="0.74"/>
    <x v="0"/>
  </r>
  <r>
    <x v="1"/>
    <x v="2"/>
    <s v="70  Correas_70"/>
    <x v="2"/>
    <s v="IPE 100"/>
    <s v="S 235"/>
    <n v="122.85"/>
    <n v="402.65"/>
    <n v="0.75"/>
    <x v="0"/>
  </r>
  <r>
    <x v="1"/>
    <x v="2"/>
    <s v="71  Correas_71"/>
    <x v="2"/>
    <s v="IPE 100"/>
    <s v="S 235"/>
    <n v="122.85"/>
    <n v="402.65"/>
    <n v="0.75"/>
    <x v="0"/>
  </r>
  <r>
    <x v="1"/>
    <x v="2"/>
    <s v="72  Correas_72"/>
    <x v="2"/>
    <s v="IPE 100"/>
    <s v="S 235"/>
    <n v="122.85"/>
    <n v="402.65"/>
    <n v="0.74"/>
    <x v="0"/>
  </r>
  <r>
    <x v="1"/>
    <x v="2"/>
    <s v="73  Correas_73"/>
    <x v="2"/>
    <s v="IPE 100"/>
    <s v="S 235"/>
    <n v="122.85"/>
    <n v="402.65"/>
    <n v="0.73"/>
    <x v="0"/>
  </r>
  <r>
    <x v="1"/>
    <x v="2"/>
    <s v="74  Pilares fachada_74"/>
    <x v="2"/>
    <s v="IPN 380"/>
    <s v="S 235"/>
    <n v="56.1"/>
    <n v="49.7"/>
    <n v="0.64"/>
    <x v="0"/>
  </r>
  <r>
    <x v="1"/>
    <x v="2"/>
    <s v="75  Pilares fachada_75"/>
    <x v="2"/>
    <s v="IPN 380"/>
    <s v="S 235"/>
    <n v="105.78"/>
    <n v="49.7"/>
    <n v="0.82"/>
    <x v="1"/>
  </r>
  <r>
    <x v="1"/>
    <x v="2"/>
    <s v="76  Dinteles cubierta_76"/>
    <x v="2"/>
    <s v="IPE 450"/>
    <s v="S 235"/>
    <n v="80.489999999999995"/>
    <n v="36.42"/>
    <n v="0.64"/>
    <x v="1"/>
  </r>
  <r>
    <x v="1"/>
    <x v="2"/>
    <s v="77  Dinteles cubierta_77"/>
    <x v="2"/>
    <s v="IPE 450"/>
    <s v="S 235"/>
    <n v="80.489999999999995"/>
    <n v="36.42"/>
    <n v="0.66"/>
    <x v="1"/>
  </r>
  <r>
    <x v="1"/>
    <x v="2"/>
    <s v="78  Vigas_78"/>
    <x v="2"/>
    <s v="IPN 140"/>
    <s v="S 235"/>
    <n v="89.27"/>
    <n v="359.98"/>
    <n v="0.57999999999999996"/>
    <x v="0"/>
  </r>
  <r>
    <x v="1"/>
    <x v="2"/>
    <s v="79  Vigas_79"/>
    <x v="2"/>
    <s v="IPN 140"/>
    <s v="S 235"/>
    <n v="89.27"/>
    <n v="359.98"/>
    <n v="0.56000000000000005"/>
    <x v="2"/>
  </r>
  <r>
    <x v="1"/>
    <x v="2"/>
    <s v="80  Correas_80"/>
    <x v="2"/>
    <s v="IPE 100"/>
    <s v="S 235"/>
    <n v="122.85"/>
    <n v="402.65"/>
    <n v="0.75"/>
    <x v="0"/>
  </r>
  <r>
    <x v="1"/>
    <x v="2"/>
    <s v="81  Correas_81"/>
    <x v="2"/>
    <s v="IPE 100"/>
    <s v="S 235"/>
    <n v="122.85"/>
    <n v="402.65"/>
    <n v="0.74"/>
    <x v="0"/>
  </r>
  <r>
    <x v="1"/>
    <x v="2"/>
    <s v="82  Correas_82"/>
    <x v="2"/>
    <s v="IPE 100"/>
    <s v="S 235"/>
    <n v="122.85"/>
    <n v="402.65"/>
    <n v="0.76"/>
    <x v="0"/>
  </r>
  <r>
    <x v="1"/>
    <x v="2"/>
    <s v="83  Correas_83"/>
    <x v="2"/>
    <s v="IPE 100"/>
    <s v="S 235"/>
    <n v="122.85"/>
    <n v="402.65"/>
    <n v="0.81"/>
    <x v="0"/>
  </r>
  <r>
    <x v="1"/>
    <x v="2"/>
    <s v="84  Correas_84"/>
    <x v="2"/>
    <s v="IPE 100"/>
    <s v="S 235"/>
    <n v="122.85"/>
    <n v="402.65"/>
    <n v="0.78"/>
    <x v="0"/>
  </r>
  <r>
    <x v="1"/>
    <x v="2"/>
    <s v="85  Correas_85"/>
    <x v="2"/>
    <s v="IPE 100"/>
    <s v="S 235"/>
    <n v="122.85"/>
    <n v="402.65"/>
    <n v="0.8"/>
    <x v="0"/>
  </r>
  <r>
    <x v="1"/>
    <x v="2"/>
    <s v="86  Correas_86"/>
    <x v="2"/>
    <s v="IPE 100"/>
    <s v="S 235"/>
    <n v="122.85"/>
    <n v="402.65"/>
    <n v="0.77"/>
    <x v="0"/>
  </r>
  <r>
    <x v="1"/>
    <x v="2"/>
    <s v="87  Pilares fachada_87"/>
    <x v="2"/>
    <s v="IPN 380"/>
    <s v="S 235"/>
    <n v="56.1"/>
    <n v="49.7"/>
    <n v="0.59"/>
    <x v="0"/>
  </r>
  <r>
    <x v="1"/>
    <x v="2"/>
    <s v="88  Pilares fachada_88"/>
    <x v="2"/>
    <s v="IPN 380"/>
    <s v="S 235"/>
    <n v="105.78"/>
    <n v="49.7"/>
    <n v="0.62"/>
    <x v="2"/>
  </r>
  <r>
    <x v="1"/>
    <x v="2"/>
    <s v="89  Dinteles cubierta_89"/>
    <x v="0"/>
    <s v="IPE 450"/>
    <s v="S 235"/>
    <n v="80.489999999999995"/>
    <n v="36.42"/>
    <n v="0.48"/>
    <x v="0"/>
  </r>
  <r>
    <x v="1"/>
    <x v="2"/>
    <s v="90  Dinteles cubierta_90"/>
    <x v="0"/>
    <s v="IPE 450"/>
    <s v="S 235"/>
    <n v="80.489999999999995"/>
    <n v="36.42"/>
    <n v="0.47"/>
    <x v="1"/>
  </r>
  <r>
    <x v="1"/>
    <x v="2"/>
    <s v="91  Vigas_91"/>
    <x v="2"/>
    <s v="IPN 140"/>
    <s v="S 235"/>
    <n v="89.27"/>
    <n v="359.98"/>
    <n v="0.63"/>
    <x v="0"/>
  </r>
  <r>
    <x v="1"/>
    <x v="2"/>
    <s v="92  Vigas_92"/>
    <x v="2"/>
    <s v="IPN 140"/>
    <s v="S 235"/>
    <n v="89.27"/>
    <n v="359.98"/>
    <n v="0.57999999999999996"/>
    <x v="2"/>
  </r>
  <r>
    <x v="1"/>
    <x v="2"/>
    <s v="93  Correas hastiales_93"/>
    <x v="0"/>
    <s v="IPE 330"/>
    <s v="S 235"/>
    <n v="36.47"/>
    <n v="140.91999999999999"/>
    <n v="0.45"/>
    <x v="1"/>
  </r>
  <r>
    <x v="1"/>
    <x v="2"/>
    <s v="94  Correas hastiales_94"/>
    <x v="0"/>
    <s v="IPE 330"/>
    <s v="S 235"/>
    <n v="36.47"/>
    <n v="140.91999999999999"/>
    <n v="0.13"/>
    <x v="0"/>
  </r>
  <r>
    <x v="1"/>
    <x v="2"/>
    <s v="95  Correas hastiales_95"/>
    <x v="0"/>
    <s v="IPE 330"/>
    <s v="S 235"/>
    <n v="36.47"/>
    <n v="140.91999999999999"/>
    <n v="0.18"/>
    <x v="0"/>
  </r>
  <r>
    <x v="1"/>
    <x v="2"/>
    <s v="96  Correas hastiales_96"/>
    <x v="2"/>
    <s v="IPE 330"/>
    <s v="S 235"/>
    <n v="36.47"/>
    <n v="140.91999999999999"/>
    <n v="0.57999999999999996"/>
    <x v="1"/>
  </r>
  <r>
    <x v="1"/>
    <x v="2"/>
    <s v="97  Correas hastiales_97"/>
    <x v="0"/>
    <s v="IPE 330"/>
    <s v="S 235"/>
    <n v="36.47"/>
    <n v="140.91999999999999"/>
    <n v="0.19"/>
    <x v="0"/>
  </r>
  <r>
    <x v="1"/>
    <x v="2"/>
    <s v="98  Correas hastiales_98"/>
    <x v="0"/>
    <s v="IPE 330"/>
    <s v="S 235"/>
    <n v="36.47"/>
    <n v="140.91999999999999"/>
    <n v="0.33"/>
    <x v="1"/>
  </r>
  <r>
    <x v="1"/>
    <x v="2"/>
    <s v="99  Correas hastiales_99"/>
    <x v="0"/>
    <s v="IPE 330"/>
    <s v="S 235"/>
    <n v="36.47"/>
    <n v="140.91999999999999"/>
    <n v="0.17"/>
    <x v="0"/>
  </r>
  <r>
    <x v="1"/>
    <x v="2"/>
    <s v="100  Pilares esquinas_100"/>
    <x v="0"/>
    <s v="IPN 340"/>
    <s v="S 235"/>
    <n v="11.16"/>
    <n v="53.83"/>
    <n v="0.36"/>
    <x v="2"/>
  </r>
  <r>
    <x v="1"/>
    <x v="2"/>
    <s v="101  Pilares esquinas_101"/>
    <x v="2"/>
    <s v="IPN 340"/>
    <s v="S 235"/>
    <n v="11.16"/>
    <n v="53.83"/>
    <n v="0.8"/>
    <x v="0"/>
  </r>
  <r>
    <x v="1"/>
    <x v="2"/>
    <s v="102  Pilares hastiales_102"/>
    <x v="2"/>
    <s v="IPN 300"/>
    <s v="S 235"/>
    <n v="59.38"/>
    <n v="58.73"/>
    <n v="0.68"/>
    <x v="1"/>
  </r>
  <r>
    <x v="1"/>
    <x v="2"/>
    <s v="103  Dinteles hastiales_103"/>
    <x v="2"/>
    <s v="IPE 120"/>
    <s v="S 235"/>
    <n v="126.35"/>
    <n v="103.65"/>
    <n v="0.82"/>
    <x v="1"/>
  </r>
  <r>
    <x v="1"/>
    <x v="2"/>
    <s v="104  Dinteles hastiales_104"/>
    <x v="2"/>
    <s v="IPE 120"/>
    <s v="S 235"/>
    <n v="126.35"/>
    <n v="103.65"/>
    <n v="0.72"/>
    <x v="1"/>
  </r>
  <r>
    <x v="1"/>
    <x v="2"/>
    <s v="105  Pilares hastiales_105"/>
    <x v="2"/>
    <s v="IPN 300"/>
    <s v="S 235"/>
    <n v="68.489999999999995"/>
    <n v="58.73"/>
    <n v="0.53"/>
    <x v="0"/>
  </r>
  <r>
    <x v="1"/>
    <x v="2"/>
    <s v="106  Pilares hastiales_106"/>
    <x v="2"/>
    <s v="IPN 300"/>
    <s v="S 235"/>
    <n v="50.26"/>
    <n v="58.73"/>
    <n v="0.54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D9A7847-4EBF-4210-A924-ED21B7198EBD}" name="TablaDinámica2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21">
  <location ref="A25:B30" firstHeaderRow="1" firstDataRow="1" firstDataCol="1" rowPageCount="2" colPageCount="1"/>
  <pivotFields count="10">
    <pivotField axis="axisPage" showAll="0">
      <items count="6">
        <item x="0"/>
        <item x="1"/>
        <item x="2"/>
        <item x="3"/>
        <item x="4"/>
        <item t="default"/>
      </items>
    </pivotField>
    <pivotField axis="axisPage" showAll="0">
      <items count="4">
        <item x="1"/>
        <item x="2"/>
        <item x="0"/>
        <item t="default"/>
      </items>
    </pivotField>
    <pivotField dataField="1" showAll="0" countASubtotal="1" countSubtotal="1"/>
    <pivotField axis="axisRow" showAll="0" sortType="ascending">
      <items count="5">
        <item x="3"/>
        <item x="1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Items count="1">
    <i/>
  </colItems>
  <pageFields count="2">
    <pageField fld="0" item="0" hier="-1"/>
    <pageField fld="1" item="2" hier="-1"/>
  </pageFields>
  <dataFields count="1">
    <dataField name="Cuenta de Barra" fld="2" subtotal="count" baseField="0" baseItem="0"/>
  </dataField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E338774-B617-4B52-BDF4-739D688D4F7E}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 chartFormat="53">
  <location ref="A4:B8" firstHeaderRow="1" firstDataRow="1" firstDataCol="1" rowPageCount="2" colPageCount="1"/>
  <pivotFields count="10">
    <pivotField axis="axisPage" showAll="0">
      <items count="6">
        <item x="0"/>
        <item x="1"/>
        <item x="2"/>
        <item x="3"/>
        <item x="4"/>
        <item t="default"/>
      </items>
    </pivotField>
    <pivotField axis="axisPage" showAll="0">
      <items count="4">
        <item x="1"/>
        <item x="2"/>
        <item x="0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0"/>
        <item x="2"/>
        <item x="1"/>
        <item t="default"/>
      </items>
    </pivotField>
  </pivotFields>
  <rowFields count="1">
    <field x="9"/>
  </rowFields>
  <rowItems count="4">
    <i>
      <x/>
    </i>
    <i>
      <x v="1"/>
    </i>
    <i>
      <x v="2"/>
    </i>
    <i t="grand">
      <x/>
    </i>
  </rowItems>
  <colItems count="1">
    <i/>
  </colItems>
  <pageFields count="2">
    <pageField fld="0" item="1" hier="-1"/>
    <pageField fld="1" item="1" hier="-1"/>
  </pageFields>
  <dataFields count="1">
    <dataField name="Cuenta de Barra" fld="2" subtotal="count" baseField="0" baseItem="0"/>
  </dataFields>
  <chartFormats count="17">
    <chartFormat chart="2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4">
      <pivotArea type="data" outline="0" fieldPosition="0">
        <references count="2">
          <reference field="4294967294" count="1" selected="0">
            <x v="0"/>
          </reference>
          <reference field="9" count="1" selected="0">
            <x v="0"/>
          </reference>
        </references>
      </pivotArea>
    </chartFormat>
    <chartFormat chart="2" format="5">
      <pivotArea type="data" outline="0" fieldPosition="0">
        <references count="2">
          <reference field="4294967294" count="1" selected="0">
            <x v="0"/>
          </reference>
          <reference field="9" count="1" selected="0">
            <x v="1"/>
          </reference>
        </references>
      </pivotArea>
    </chartFormat>
    <chartFormat chart="2" format="6">
      <pivotArea type="data" outline="0" fieldPosition="0">
        <references count="2">
          <reference field="4294967294" count="1" selected="0">
            <x v="0"/>
          </reference>
          <reference field="9" count="1" selected="0">
            <x v="2"/>
          </reference>
        </references>
      </pivotArea>
    </chartFormat>
    <chartFormat chart="21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1" format="8">
      <pivotArea type="data" outline="0" fieldPosition="0">
        <references count="2">
          <reference field="4294967294" count="1" selected="0">
            <x v="0"/>
          </reference>
          <reference field="9" count="1" selected="0">
            <x v="0"/>
          </reference>
        </references>
      </pivotArea>
    </chartFormat>
    <chartFormat chart="21" format="9">
      <pivotArea type="data" outline="0" fieldPosition="0">
        <references count="2">
          <reference field="4294967294" count="1" selected="0">
            <x v="0"/>
          </reference>
          <reference field="9" count="1" selected="0">
            <x v="1"/>
          </reference>
        </references>
      </pivotArea>
    </chartFormat>
    <chartFormat chart="21" format="10">
      <pivotArea type="data" outline="0" fieldPosition="0">
        <references count="2">
          <reference field="4294967294" count="1" selected="0">
            <x v="0"/>
          </reference>
          <reference field="9" count="1" selected="0">
            <x v="2"/>
          </reference>
        </references>
      </pivotArea>
    </chartFormat>
    <chartFormat chart="22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2" format="12">
      <pivotArea type="data" outline="0" fieldPosition="0">
        <references count="2">
          <reference field="4294967294" count="1" selected="0">
            <x v="0"/>
          </reference>
          <reference field="9" count="1" selected="0">
            <x v="0"/>
          </reference>
        </references>
      </pivotArea>
    </chartFormat>
    <chartFormat chart="22" format="13">
      <pivotArea type="data" outline="0" fieldPosition="0">
        <references count="2">
          <reference field="4294967294" count="1" selected="0">
            <x v="0"/>
          </reference>
          <reference field="9" count="1" selected="0">
            <x v="1"/>
          </reference>
        </references>
      </pivotArea>
    </chartFormat>
    <chartFormat chart="22" format="14">
      <pivotArea type="data" outline="0" fieldPosition="0">
        <references count="2">
          <reference field="4294967294" count="1" selected="0">
            <x v="0"/>
          </reference>
          <reference field="9" count="1" selected="0">
            <x v="2"/>
          </reference>
        </references>
      </pivotArea>
    </chartFormat>
    <chartFormat chart="23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3" format="8">
      <pivotArea type="data" outline="0" fieldPosition="0">
        <references count="2">
          <reference field="4294967294" count="1" selected="0">
            <x v="0"/>
          </reference>
          <reference field="9" count="1" selected="0">
            <x v="0"/>
          </reference>
        </references>
      </pivotArea>
    </chartFormat>
    <chartFormat chart="23" format="9">
      <pivotArea type="data" outline="0" fieldPosition="0">
        <references count="2">
          <reference field="4294967294" count="1" selected="0">
            <x v="0"/>
          </reference>
          <reference field="9" count="1" selected="0">
            <x v="1"/>
          </reference>
        </references>
      </pivotArea>
    </chartFormat>
    <chartFormat chart="23" format="10">
      <pivotArea type="data" outline="0" fieldPosition="0">
        <references count="2">
          <reference field="4294967294" count="1" selected="0">
            <x v="0"/>
          </reference>
          <reference field="9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101F1-388C-458A-B090-6D9A80B7D33A}">
  <dimension ref="B2:F45"/>
  <sheetViews>
    <sheetView topLeftCell="A7" workbookViewId="0">
      <selection activeCell="G29" sqref="G29"/>
    </sheetView>
  </sheetViews>
  <sheetFormatPr baseColWidth="10" defaultRowHeight="14.4" x14ac:dyDescent="0.3"/>
  <cols>
    <col min="2" max="2" width="9.44140625" customWidth="1"/>
    <col min="3" max="3" width="21.6640625" customWidth="1"/>
    <col min="7" max="7" width="21.33203125" customWidth="1"/>
  </cols>
  <sheetData>
    <row r="2" spans="2:4" x14ac:dyDescent="0.3">
      <c r="B2" s="2" t="s">
        <v>29</v>
      </c>
    </row>
    <row r="3" spans="2:4" x14ac:dyDescent="0.3">
      <c r="B3" s="3" t="s">
        <v>32</v>
      </c>
    </row>
    <row r="4" spans="2:4" x14ac:dyDescent="0.3">
      <c r="B4" s="4" t="s">
        <v>30</v>
      </c>
    </row>
    <row r="5" spans="2:4" x14ac:dyDescent="0.3">
      <c r="B5" s="5" t="s">
        <v>31</v>
      </c>
    </row>
    <row r="6" spans="2:4" x14ac:dyDescent="0.3">
      <c r="D6" s="1" t="s">
        <v>164</v>
      </c>
    </row>
    <row r="7" spans="2:4" x14ac:dyDescent="0.3">
      <c r="B7" s="8" t="s">
        <v>136</v>
      </c>
      <c r="C7" t="s">
        <v>134</v>
      </c>
      <c r="D7">
        <v>1</v>
      </c>
    </row>
    <row r="8" spans="2:4" x14ac:dyDescent="0.3">
      <c r="B8" s="9" t="s">
        <v>137</v>
      </c>
      <c r="C8" t="s">
        <v>135</v>
      </c>
      <c r="D8">
        <v>0.85</v>
      </c>
    </row>
    <row r="9" spans="2:4" x14ac:dyDescent="0.3">
      <c r="B9" s="10" t="s">
        <v>30</v>
      </c>
      <c r="C9" t="s">
        <v>162</v>
      </c>
      <c r="D9">
        <v>0.5</v>
      </c>
    </row>
    <row r="10" spans="2:4" x14ac:dyDescent="0.3">
      <c r="B10" s="27" t="s">
        <v>161</v>
      </c>
      <c r="C10" t="s">
        <v>163</v>
      </c>
    </row>
    <row r="20" spans="2:6" ht="15" thickBot="1" x14ac:dyDescent="0.35"/>
    <row r="21" spans="2:6" ht="29.4" thickBot="1" x14ac:dyDescent="0.35">
      <c r="B21" s="11"/>
      <c r="C21" s="12" t="s">
        <v>139</v>
      </c>
      <c r="D21" s="12" t="s">
        <v>140</v>
      </c>
      <c r="E21" s="12" t="s">
        <v>141</v>
      </c>
      <c r="F21" s="13" t="s">
        <v>142</v>
      </c>
    </row>
    <row r="22" spans="2:6" ht="14.4" customHeight="1" x14ac:dyDescent="0.3">
      <c r="B22" s="58" t="s">
        <v>143</v>
      </c>
      <c r="C22" s="14" t="s">
        <v>144</v>
      </c>
      <c r="D22" s="14">
        <v>12</v>
      </c>
      <c r="E22" s="14" t="s">
        <v>145</v>
      </c>
      <c r="F22" s="15">
        <v>320</v>
      </c>
    </row>
    <row r="23" spans="2:6" x14ac:dyDescent="0.3">
      <c r="B23" s="59"/>
      <c r="C23" s="2" t="s">
        <v>146</v>
      </c>
      <c r="D23" s="2">
        <v>6</v>
      </c>
      <c r="E23" s="2" t="s">
        <v>145</v>
      </c>
      <c r="F23" s="16">
        <v>320</v>
      </c>
    </row>
    <row r="24" spans="2:6" x14ac:dyDescent="0.3">
      <c r="B24" s="59"/>
      <c r="C24" s="2" t="s">
        <v>147</v>
      </c>
      <c r="D24" s="2">
        <v>4</v>
      </c>
      <c r="E24" s="2" t="s">
        <v>145</v>
      </c>
      <c r="F24" s="16">
        <v>320</v>
      </c>
    </row>
    <row r="25" spans="2:6" x14ac:dyDescent="0.3">
      <c r="B25" s="59"/>
      <c r="C25" s="2" t="s">
        <v>148</v>
      </c>
      <c r="D25" s="2">
        <v>14</v>
      </c>
      <c r="E25" s="2" t="s">
        <v>145</v>
      </c>
      <c r="F25" s="16">
        <v>200</v>
      </c>
    </row>
    <row r="26" spans="2:6" x14ac:dyDescent="0.3">
      <c r="B26" s="59"/>
      <c r="C26" s="2" t="s">
        <v>149</v>
      </c>
      <c r="D26" s="2">
        <v>4</v>
      </c>
      <c r="E26" s="2" t="s">
        <v>150</v>
      </c>
      <c r="F26" s="16">
        <v>270</v>
      </c>
    </row>
    <row r="27" spans="2:6" x14ac:dyDescent="0.3">
      <c r="B27" s="59"/>
      <c r="C27" s="2" t="s">
        <v>151</v>
      </c>
      <c r="D27" s="2">
        <v>12</v>
      </c>
      <c r="E27" s="2" t="s">
        <v>150</v>
      </c>
      <c r="F27" s="16">
        <v>270</v>
      </c>
    </row>
    <row r="28" spans="2:6" ht="15" thickBot="1" x14ac:dyDescent="0.35">
      <c r="B28" s="59"/>
      <c r="C28" s="2" t="s">
        <v>152</v>
      </c>
      <c r="D28" s="2">
        <v>49</v>
      </c>
      <c r="E28" s="2" t="s">
        <v>150</v>
      </c>
      <c r="F28" s="16">
        <v>100</v>
      </c>
    </row>
    <row r="29" spans="2:6" ht="14.4" customHeight="1" x14ac:dyDescent="0.3">
      <c r="B29" s="58" t="s">
        <v>143</v>
      </c>
      <c r="C29" s="14" t="s">
        <v>144</v>
      </c>
      <c r="D29" s="14">
        <v>12</v>
      </c>
      <c r="E29" s="14" t="s">
        <v>145</v>
      </c>
      <c r="F29" s="15">
        <v>320</v>
      </c>
    </row>
    <row r="30" spans="2:6" x14ac:dyDescent="0.3">
      <c r="B30" s="59"/>
      <c r="C30" s="2" t="s">
        <v>146</v>
      </c>
      <c r="D30" s="2">
        <v>6</v>
      </c>
      <c r="E30" s="2" t="s">
        <v>145</v>
      </c>
      <c r="F30" s="16">
        <v>320</v>
      </c>
    </row>
    <row r="31" spans="2:6" x14ac:dyDescent="0.3">
      <c r="B31" s="59"/>
      <c r="C31" s="2" t="s">
        <v>147</v>
      </c>
      <c r="D31" s="2">
        <v>4</v>
      </c>
      <c r="E31" s="2" t="s">
        <v>145</v>
      </c>
      <c r="F31" s="16">
        <v>320</v>
      </c>
    </row>
    <row r="32" spans="2:6" x14ac:dyDescent="0.3">
      <c r="B32" s="59"/>
      <c r="C32" s="2" t="s">
        <v>148</v>
      </c>
      <c r="D32" s="2">
        <v>14</v>
      </c>
      <c r="E32" s="2" t="s">
        <v>145</v>
      </c>
      <c r="F32" s="16">
        <v>200</v>
      </c>
    </row>
    <row r="33" spans="2:6" x14ac:dyDescent="0.3">
      <c r="B33" s="59"/>
      <c r="C33" s="2" t="s">
        <v>149</v>
      </c>
      <c r="D33" s="2">
        <v>4</v>
      </c>
      <c r="E33" s="2" t="s">
        <v>150</v>
      </c>
      <c r="F33" s="16">
        <v>270</v>
      </c>
    </row>
    <row r="34" spans="2:6" x14ac:dyDescent="0.3">
      <c r="B34" s="59"/>
      <c r="C34" s="2" t="s">
        <v>151</v>
      </c>
      <c r="D34" s="2">
        <v>12</v>
      </c>
      <c r="E34" s="2" t="s">
        <v>150</v>
      </c>
      <c r="F34" s="16">
        <v>270</v>
      </c>
    </row>
    <row r="35" spans="2:6" x14ac:dyDescent="0.3">
      <c r="B35" s="59"/>
      <c r="C35" s="2" t="s">
        <v>152</v>
      </c>
      <c r="D35" s="2">
        <v>35</v>
      </c>
      <c r="E35" s="2" t="s">
        <v>150</v>
      </c>
      <c r="F35" s="16">
        <v>100</v>
      </c>
    </row>
    <row r="36" spans="2:6" ht="15" thickBot="1" x14ac:dyDescent="0.35">
      <c r="B36" s="60"/>
      <c r="C36" s="37" t="s">
        <v>348</v>
      </c>
      <c r="D36" s="37">
        <v>14</v>
      </c>
      <c r="E36" s="37" t="s">
        <v>150</v>
      </c>
      <c r="F36" s="38"/>
    </row>
    <row r="37" spans="2:6" ht="14.4" customHeight="1" x14ac:dyDescent="0.3">
      <c r="B37" s="58" t="s">
        <v>153</v>
      </c>
      <c r="C37" s="19" t="s">
        <v>144</v>
      </c>
      <c r="D37" s="19">
        <v>12</v>
      </c>
      <c r="E37" s="19" t="s">
        <v>145</v>
      </c>
      <c r="F37" s="20">
        <v>320</v>
      </c>
    </row>
    <row r="38" spans="2:6" x14ac:dyDescent="0.3">
      <c r="B38" s="59"/>
      <c r="C38" s="2" t="s">
        <v>146</v>
      </c>
      <c r="D38" s="2">
        <v>6</v>
      </c>
      <c r="E38" s="2" t="s">
        <v>145</v>
      </c>
      <c r="F38" s="16">
        <v>320</v>
      </c>
    </row>
    <row r="39" spans="2:6" x14ac:dyDescent="0.3">
      <c r="B39" s="59"/>
      <c r="C39" s="2" t="s">
        <v>147</v>
      </c>
      <c r="D39" s="2">
        <v>4</v>
      </c>
      <c r="E39" s="2" t="s">
        <v>145</v>
      </c>
      <c r="F39" s="16">
        <v>320</v>
      </c>
    </row>
    <row r="40" spans="2:6" x14ac:dyDescent="0.3">
      <c r="B40" s="59"/>
      <c r="C40" s="2" t="s">
        <v>148</v>
      </c>
      <c r="D40" s="2">
        <v>14</v>
      </c>
      <c r="E40" s="2" t="s">
        <v>145</v>
      </c>
      <c r="F40" s="16">
        <v>200</v>
      </c>
    </row>
    <row r="41" spans="2:6" x14ac:dyDescent="0.3">
      <c r="B41" s="59"/>
      <c r="C41" s="2" t="s">
        <v>154</v>
      </c>
      <c r="D41" s="21">
        <v>7</v>
      </c>
      <c r="E41" s="2" t="s">
        <v>145</v>
      </c>
      <c r="F41" s="22">
        <v>200</v>
      </c>
    </row>
    <row r="42" spans="2:6" x14ac:dyDescent="0.3">
      <c r="B42" s="59"/>
      <c r="C42" s="2" t="s">
        <v>149</v>
      </c>
      <c r="D42" s="2">
        <v>4</v>
      </c>
      <c r="E42" s="2" t="s">
        <v>150</v>
      </c>
      <c r="F42" s="16">
        <v>270</v>
      </c>
    </row>
    <row r="43" spans="2:6" x14ac:dyDescent="0.3">
      <c r="B43" s="59"/>
      <c r="C43" s="2" t="s">
        <v>151</v>
      </c>
      <c r="D43" s="2">
        <v>12</v>
      </c>
      <c r="E43" s="2" t="s">
        <v>150</v>
      </c>
      <c r="F43" s="16">
        <v>270</v>
      </c>
    </row>
    <row r="44" spans="2:6" ht="15" thickBot="1" x14ac:dyDescent="0.35">
      <c r="B44" s="60"/>
      <c r="C44" s="17" t="s">
        <v>152</v>
      </c>
      <c r="D44" s="23">
        <v>42</v>
      </c>
      <c r="E44" s="17" t="s">
        <v>150</v>
      </c>
      <c r="F44" s="18">
        <v>100</v>
      </c>
    </row>
    <row r="45" spans="2:6" x14ac:dyDescent="0.3">
      <c r="C45" s="26" t="s">
        <v>157</v>
      </c>
      <c r="D45">
        <f>SUM(D29:D44)</f>
        <v>202</v>
      </c>
      <c r="E45" s="26" t="s">
        <v>158</v>
      </c>
    </row>
  </sheetData>
  <mergeCells count="3">
    <mergeCell ref="B37:B44"/>
    <mergeCell ref="B22:B28"/>
    <mergeCell ref="B29:B3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61218-57C2-42F8-83E8-926075F0F6CD}">
  <sheetPr filterMode="1"/>
  <dimension ref="B2:R1115"/>
  <sheetViews>
    <sheetView tabSelected="1" workbookViewId="0">
      <selection activeCell="Q476" sqref="Q476"/>
    </sheetView>
  </sheetViews>
  <sheetFormatPr baseColWidth="10" defaultRowHeight="14.4" x14ac:dyDescent="0.3"/>
  <cols>
    <col min="2" max="2" width="10.5546875" style="7" customWidth="1"/>
    <col min="3" max="3" width="9.33203125" style="28" customWidth="1"/>
    <col min="4" max="4" width="22.6640625" customWidth="1"/>
    <col min="5" max="5" width="8.5546875" style="6" customWidth="1"/>
    <col min="6" max="6" width="7.88671875" customWidth="1"/>
    <col min="7" max="7" width="7" customWidth="1"/>
    <col min="8" max="8" width="6" customWidth="1"/>
    <col min="9" max="9" width="6.21875" customWidth="1"/>
    <col min="10" max="10" width="13.109375" style="7" customWidth="1"/>
    <col min="11" max="11" width="21.77734375" customWidth="1"/>
  </cols>
  <sheetData>
    <row r="2" spans="2:18" ht="18" x14ac:dyDescent="0.3">
      <c r="B2" s="61" t="s">
        <v>143</v>
      </c>
      <c r="C2" s="61"/>
    </row>
    <row r="3" spans="2:18" x14ac:dyDescent="0.3">
      <c r="E3"/>
      <c r="J3"/>
    </row>
    <row r="4" spans="2:18" x14ac:dyDescent="0.3">
      <c r="B4" s="29" t="s">
        <v>207</v>
      </c>
      <c r="C4" s="41" t="s">
        <v>349</v>
      </c>
      <c r="D4" s="1" t="s">
        <v>0</v>
      </c>
      <c r="E4" s="29" t="s">
        <v>350</v>
      </c>
      <c r="F4" s="1" t="s">
        <v>1</v>
      </c>
      <c r="G4" s="1" t="s">
        <v>2</v>
      </c>
      <c r="H4" s="1" t="s">
        <v>3</v>
      </c>
      <c r="I4" s="1" t="s">
        <v>4</v>
      </c>
      <c r="J4" s="29" t="s">
        <v>5</v>
      </c>
      <c r="K4" s="1" t="s">
        <v>138</v>
      </c>
    </row>
    <row r="5" spans="2:18" hidden="1" x14ac:dyDescent="0.3">
      <c r="B5" s="7">
        <v>0</v>
      </c>
      <c r="C5" s="6" t="s">
        <v>165</v>
      </c>
      <c r="D5" t="s">
        <v>33</v>
      </c>
      <c r="E5" s="6" t="str">
        <f>IF(J5&lt;Leyenda!$D$9,Leyenda!$B$10,IF(AND('1 agua Ver barras'!J5&gt;=Leyenda!$D$9,'1 agua Ver barras'!J5&lt;=Leyenda!$D$8),Leyenda!$B$9,IF(AND(J5&gt;Leyenda!D$8,J5&lt;Leyenda!$D$7),Leyenda!$B$8,Leyenda!$B$7)))</f>
        <v>SOBRE</v>
      </c>
      <c r="F5" t="s">
        <v>34</v>
      </c>
      <c r="G5" t="s">
        <v>35</v>
      </c>
      <c r="H5">
        <v>11.83</v>
      </c>
      <c r="I5">
        <v>56.12</v>
      </c>
      <c r="J5" s="7">
        <v>0.28000000000000003</v>
      </c>
      <c r="K5" t="s">
        <v>8</v>
      </c>
      <c r="M5" s="6"/>
      <c r="R5" s="7"/>
    </row>
    <row r="6" spans="2:18" hidden="1" x14ac:dyDescent="0.3">
      <c r="B6" s="7">
        <v>0</v>
      </c>
      <c r="C6" s="6" t="s">
        <v>165</v>
      </c>
      <c r="D6" t="s">
        <v>36</v>
      </c>
      <c r="E6" s="6" t="str">
        <f>IF(J6&lt;Leyenda!$D$9,Leyenda!$B$10,IF(AND('1 agua Ver barras'!J6&gt;=Leyenda!$D$9,'1 agua Ver barras'!J6&lt;=Leyenda!$D$8),Leyenda!$B$9,IF(AND(J6&gt;Leyenda!D$8,J6&lt;Leyenda!$D$7),Leyenda!$B$8,Leyenda!$B$7)))</f>
        <v>SOBRE</v>
      </c>
      <c r="F6" t="s">
        <v>34</v>
      </c>
      <c r="G6" t="s">
        <v>35</v>
      </c>
      <c r="H6">
        <v>11.83</v>
      </c>
      <c r="I6">
        <v>56.12</v>
      </c>
      <c r="J6" s="7">
        <v>0.41</v>
      </c>
      <c r="K6" t="s">
        <v>8</v>
      </c>
      <c r="M6" s="6"/>
      <c r="R6" s="7"/>
    </row>
    <row r="7" spans="2:18" hidden="1" x14ac:dyDescent="0.3">
      <c r="B7" s="7">
        <v>0</v>
      </c>
      <c r="C7" s="6" t="s">
        <v>165</v>
      </c>
      <c r="D7" t="s">
        <v>37</v>
      </c>
      <c r="E7" s="6" t="str">
        <f>IF(J7&lt;Leyenda!$D$9,Leyenda!$B$10,IF(AND('1 agua Ver barras'!J7&gt;=Leyenda!$D$9,'1 agua Ver barras'!J7&lt;=Leyenda!$D$8),Leyenda!$B$9,IF(AND(J7&gt;Leyenda!D$8,J7&lt;Leyenda!$D$7),Leyenda!$B$8,Leyenda!$B$7)))</f>
        <v>SOBRE</v>
      </c>
      <c r="F7" t="s">
        <v>34</v>
      </c>
      <c r="G7" t="s">
        <v>35</v>
      </c>
      <c r="H7">
        <v>44.44</v>
      </c>
      <c r="I7">
        <v>56.12</v>
      </c>
      <c r="J7" s="7">
        <v>0.43</v>
      </c>
      <c r="K7" t="s">
        <v>8</v>
      </c>
      <c r="M7" s="6"/>
      <c r="R7" s="7"/>
    </row>
    <row r="8" spans="2:18" hidden="1" x14ac:dyDescent="0.3">
      <c r="B8" s="7">
        <v>0</v>
      </c>
      <c r="C8" s="6" t="s">
        <v>165</v>
      </c>
      <c r="D8" t="s">
        <v>17</v>
      </c>
      <c r="E8" s="6" t="str">
        <f>IF(J8&lt;Leyenda!$D$9,Leyenda!$B$10,IF(AND('1 agua Ver barras'!J8&gt;=Leyenda!$D$9,'1 agua Ver barras'!J8&lt;=Leyenda!$D$8),Leyenda!$B$9,IF(AND(J8&gt;Leyenda!D$8,J8&lt;Leyenda!$D$7),Leyenda!$B$8,Leyenda!$B$7)))</f>
        <v>SOBRE</v>
      </c>
      <c r="F8" t="s">
        <v>38</v>
      </c>
      <c r="G8" t="s">
        <v>35</v>
      </c>
      <c r="H8">
        <v>53.65</v>
      </c>
      <c r="I8">
        <v>49.62</v>
      </c>
      <c r="J8" s="7">
        <v>0.21</v>
      </c>
      <c r="K8" t="s">
        <v>15</v>
      </c>
      <c r="M8" s="6"/>
      <c r="R8" s="7"/>
    </row>
    <row r="9" spans="2:18" hidden="1" x14ac:dyDescent="0.3">
      <c r="B9" s="7">
        <v>0</v>
      </c>
      <c r="C9" s="6" t="s">
        <v>165</v>
      </c>
      <c r="D9" t="s">
        <v>39</v>
      </c>
      <c r="E9" s="6" t="str">
        <f>IF(J9&lt;Leyenda!$D$9,Leyenda!$B$10,IF(AND('1 agua Ver barras'!J9&gt;=Leyenda!$D$9,'1 agua Ver barras'!J9&lt;=Leyenda!$D$8),Leyenda!$B$9,IF(AND(J9&gt;Leyenda!D$8,J9&lt;Leyenda!$D$7),Leyenda!$B$8,Leyenda!$B$7)))</f>
        <v>SOBRE</v>
      </c>
      <c r="F9" t="s">
        <v>38</v>
      </c>
      <c r="G9" t="s">
        <v>35</v>
      </c>
      <c r="H9">
        <v>53.65</v>
      </c>
      <c r="I9">
        <v>49.62</v>
      </c>
      <c r="J9" s="7">
        <v>0.21</v>
      </c>
      <c r="K9" t="s">
        <v>15</v>
      </c>
      <c r="M9" s="6"/>
      <c r="R9" s="7"/>
    </row>
    <row r="10" spans="2:18" hidden="1" x14ac:dyDescent="0.3">
      <c r="B10" s="7">
        <v>0</v>
      </c>
      <c r="C10" s="6" t="s">
        <v>165</v>
      </c>
      <c r="D10" t="s">
        <v>11</v>
      </c>
      <c r="E10" s="6" t="str">
        <f>IF(J10&lt;Leyenda!$D$9,Leyenda!$B$10,IF(AND('1 agua Ver barras'!J10&gt;=Leyenda!$D$9,'1 agua Ver barras'!J10&lt;=Leyenda!$D$8),Leyenda!$B$9,IF(AND(J10&gt;Leyenda!D$8,J10&lt;Leyenda!$D$7),Leyenda!$B$8,Leyenda!$B$7)))</f>
        <v>SOBRE</v>
      </c>
      <c r="F10" t="s">
        <v>34</v>
      </c>
      <c r="G10" t="s">
        <v>35</v>
      </c>
      <c r="H10">
        <v>47.34</v>
      </c>
      <c r="I10">
        <v>56.12</v>
      </c>
      <c r="J10" s="7">
        <v>0.46</v>
      </c>
      <c r="K10" t="s">
        <v>8</v>
      </c>
      <c r="M10" s="6"/>
      <c r="R10" s="7"/>
    </row>
    <row r="11" spans="2:18" hidden="1" x14ac:dyDescent="0.3">
      <c r="B11" s="7">
        <v>0</v>
      </c>
      <c r="C11" s="6" t="s">
        <v>165</v>
      </c>
      <c r="D11" t="s">
        <v>40</v>
      </c>
      <c r="E11" s="6" t="str">
        <f>IF(J11&lt;Leyenda!$D$9,Leyenda!$B$10,IF(AND('1 agua Ver barras'!J11&gt;=Leyenda!$D$9,'1 agua Ver barras'!J11&lt;=Leyenda!$D$8),Leyenda!$B$9,IF(AND(J11&gt;Leyenda!D$8,J11&lt;Leyenda!$D$7),Leyenda!$B$8,Leyenda!$B$7)))</f>
        <v>SOBRE</v>
      </c>
      <c r="F11" t="s">
        <v>34</v>
      </c>
      <c r="G11" t="s">
        <v>35</v>
      </c>
      <c r="H11">
        <v>41.54</v>
      </c>
      <c r="I11">
        <v>56.12</v>
      </c>
      <c r="J11" s="7">
        <v>0.37</v>
      </c>
      <c r="K11" t="s">
        <v>8</v>
      </c>
      <c r="M11" s="6"/>
      <c r="R11" s="7"/>
    </row>
    <row r="12" spans="2:18" hidden="1" x14ac:dyDescent="0.3">
      <c r="B12" s="7">
        <v>0</v>
      </c>
      <c r="C12" s="6" t="s">
        <v>165</v>
      </c>
      <c r="D12" t="s">
        <v>24</v>
      </c>
      <c r="E12" s="6" t="str">
        <f>IF(J12&lt;Leyenda!$D$9,Leyenda!$B$10,IF(AND('1 agua Ver barras'!J12&gt;=Leyenda!$D$9,'1 agua Ver barras'!J12&lt;=Leyenda!$D$8),Leyenda!$B$9,IF(AND(J12&gt;Leyenda!D$8,J12&lt;Leyenda!$D$7),Leyenda!$B$8,Leyenda!$B$7)))</f>
        <v>SOBRE</v>
      </c>
      <c r="F12" t="s">
        <v>41</v>
      </c>
      <c r="G12" t="s">
        <v>35</v>
      </c>
      <c r="H12">
        <v>62.55</v>
      </c>
      <c r="I12">
        <v>267.83</v>
      </c>
      <c r="J12" s="7">
        <v>0.28999999999999998</v>
      </c>
      <c r="K12" t="s">
        <v>15</v>
      </c>
      <c r="M12" s="6"/>
      <c r="R12" s="7"/>
    </row>
    <row r="13" spans="2:18" hidden="1" x14ac:dyDescent="0.3">
      <c r="B13" s="7">
        <v>0</v>
      </c>
      <c r="C13" s="6" t="s">
        <v>165</v>
      </c>
      <c r="D13" t="s">
        <v>42</v>
      </c>
      <c r="E13" s="6" t="str">
        <f>IF(J13&lt;Leyenda!$D$9,Leyenda!$B$10,IF(AND('1 agua Ver barras'!J13&gt;=Leyenda!$D$9,'1 agua Ver barras'!J13&lt;=Leyenda!$D$8),Leyenda!$B$9,IF(AND(J13&gt;Leyenda!D$8,J13&lt;Leyenda!$D$7),Leyenda!$B$8,Leyenda!$B$7)))</f>
        <v>SOBRE</v>
      </c>
      <c r="F13" t="s">
        <v>41</v>
      </c>
      <c r="G13" t="s">
        <v>35</v>
      </c>
      <c r="H13">
        <v>62.55</v>
      </c>
      <c r="I13">
        <v>267.83</v>
      </c>
      <c r="J13" s="7">
        <v>0.26</v>
      </c>
      <c r="K13" t="s">
        <v>43</v>
      </c>
      <c r="M13" s="6"/>
      <c r="R13" s="7"/>
    </row>
    <row r="14" spans="2:18" hidden="1" x14ac:dyDescent="0.3">
      <c r="B14" s="7">
        <v>0</v>
      </c>
      <c r="C14" s="6" t="s">
        <v>165</v>
      </c>
      <c r="D14" t="s">
        <v>44</v>
      </c>
      <c r="E14" s="6" t="str">
        <f>IF(J14&lt;Leyenda!$D$9,Leyenda!$B$10,IF(AND('1 agua Ver barras'!J14&gt;=Leyenda!$D$9,'1 agua Ver barras'!J14&lt;=Leyenda!$D$8),Leyenda!$B$9,IF(AND(J14&gt;Leyenda!D$8,J14&lt;Leyenda!$D$7),Leyenda!$B$8,Leyenda!$B$7)))</f>
        <v>NOK</v>
      </c>
      <c r="F14" t="s">
        <v>45</v>
      </c>
      <c r="G14" t="s">
        <v>35</v>
      </c>
      <c r="H14">
        <v>122.85</v>
      </c>
      <c r="I14">
        <v>402.65</v>
      </c>
      <c r="J14" s="7">
        <v>5.04</v>
      </c>
      <c r="K14" t="s">
        <v>15</v>
      </c>
      <c r="M14" s="6"/>
      <c r="R14" s="7"/>
    </row>
    <row r="15" spans="2:18" hidden="1" x14ac:dyDescent="0.3">
      <c r="B15" s="7">
        <v>0</v>
      </c>
      <c r="C15" s="6" t="s">
        <v>165</v>
      </c>
      <c r="D15" t="s">
        <v>46</v>
      </c>
      <c r="E15" s="6" t="str">
        <f>IF(J15&lt;Leyenda!$D$9,Leyenda!$B$10,IF(AND('1 agua Ver barras'!J15&gt;=Leyenda!$D$9,'1 agua Ver barras'!J15&lt;=Leyenda!$D$8),Leyenda!$B$9,IF(AND(J15&gt;Leyenda!D$8,J15&lt;Leyenda!$D$7),Leyenda!$B$8,Leyenda!$B$7)))</f>
        <v>OK</v>
      </c>
      <c r="F15" t="s">
        <v>45</v>
      </c>
      <c r="G15" t="s">
        <v>35</v>
      </c>
      <c r="H15">
        <v>122.85</v>
      </c>
      <c r="I15">
        <v>402.65</v>
      </c>
      <c r="J15" s="7">
        <v>0.7</v>
      </c>
      <c r="K15" t="s">
        <v>15</v>
      </c>
      <c r="M15" s="6"/>
      <c r="R15" s="7"/>
    </row>
    <row r="16" spans="2:18" hidden="1" x14ac:dyDescent="0.3">
      <c r="B16" s="7">
        <v>0</v>
      </c>
      <c r="C16" s="6" t="s">
        <v>165</v>
      </c>
      <c r="D16" t="s">
        <v>47</v>
      </c>
      <c r="E16" s="6" t="str">
        <f>IF(J16&lt;Leyenda!$D$9,Leyenda!$B$10,IF(AND('1 agua Ver barras'!J16&gt;=Leyenda!$D$9,'1 agua Ver barras'!J16&lt;=Leyenda!$D$8),Leyenda!$B$9,IF(AND(J16&gt;Leyenda!D$8,J16&lt;Leyenda!$D$7),Leyenda!$B$8,Leyenda!$B$7)))</f>
        <v>OK</v>
      </c>
      <c r="F16" t="s">
        <v>45</v>
      </c>
      <c r="G16" t="s">
        <v>35</v>
      </c>
      <c r="H16">
        <v>122.85</v>
      </c>
      <c r="I16">
        <v>402.65</v>
      </c>
      <c r="J16" s="7">
        <v>0.79</v>
      </c>
      <c r="K16" t="s">
        <v>15</v>
      </c>
      <c r="M16" s="6"/>
      <c r="R16" s="7"/>
    </row>
    <row r="17" spans="2:18" hidden="1" x14ac:dyDescent="0.3">
      <c r="B17" s="7">
        <v>0</v>
      </c>
      <c r="C17" s="6" t="s">
        <v>165</v>
      </c>
      <c r="D17" t="s">
        <v>48</v>
      </c>
      <c r="E17" s="6" t="str">
        <f>IF(J17&lt;Leyenda!$D$9,Leyenda!$B$10,IF(AND('1 agua Ver barras'!J17&gt;=Leyenda!$D$9,'1 agua Ver barras'!J17&lt;=Leyenda!$D$8),Leyenda!$B$9,IF(AND(J17&gt;Leyenda!D$8,J17&lt;Leyenda!$D$7),Leyenda!$B$8,Leyenda!$B$7)))</f>
        <v>NOK</v>
      </c>
      <c r="F17" t="s">
        <v>45</v>
      </c>
      <c r="G17" t="s">
        <v>35</v>
      </c>
      <c r="H17">
        <v>122.85</v>
      </c>
      <c r="I17">
        <v>402.65</v>
      </c>
      <c r="J17" s="7">
        <v>10.02</v>
      </c>
      <c r="K17" t="s">
        <v>15</v>
      </c>
      <c r="M17" s="6"/>
      <c r="R17" s="7"/>
    </row>
    <row r="18" spans="2:18" hidden="1" x14ac:dyDescent="0.3">
      <c r="B18" s="7">
        <v>0</v>
      </c>
      <c r="C18" s="6" t="s">
        <v>165</v>
      </c>
      <c r="D18" t="s">
        <v>49</v>
      </c>
      <c r="E18" s="6" t="str">
        <f>IF(J18&lt;Leyenda!$D$9,Leyenda!$B$10,IF(AND('1 agua Ver barras'!J18&gt;=Leyenda!$D$9,'1 agua Ver barras'!J18&lt;=Leyenda!$D$8),Leyenda!$B$9,IF(AND(J18&gt;Leyenda!D$8,J18&lt;Leyenda!$D$7),Leyenda!$B$8,Leyenda!$B$7)))</f>
        <v>OK</v>
      </c>
      <c r="F18" t="s">
        <v>45</v>
      </c>
      <c r="G18" t="s">
        <v>35</v>
      </c>
      <c r="H18">
        <v>122.85</v>
      </c>
      <c r="I18">
        <v>402.65</v>
      </c>
      <c r="J18" s="7">
        <v>0.79</v>
      </c>
      <c r="K18" t="s">
        <v>15</v>
      </c>
      <c r="M18" s="6"/>
      <c r="R18" s="7"/>
    </row>
    <row r="19" spans="2:18" hidden="1" x14ac:dyDescent="0.3">
      <c r="B19" s="7">
        <v>0</v>
      </c>
      <c r="C19" s="6" t="s">
        <v>165</v>
      </c>
      <c r="D19" t="s">
        <v>50</v>
      </c>
      <c r="E19" s="6" t="str">
        <f>IF(J19&lt;Leyenda!$D$9,Leyenda!$B$10,IF(AND('1 agua Ver barras'!J19&gt;=Leyenda!$D$9,'1 agua Ver barras'!J19&lt;=Leyenda!$D$8),Leyenda!$B$9,IF(AND(J19&gt;Leyenda!D$8,J19&lt;Leyenda!$D$7),Leyenda!$B$8,Leyenda!$B$7)))</f>
        <v>NOK</v>
      </c>
      <c r="F19" t="s">
        <v>45</v>
      </c>
      <c r="G19" t="s">
        <v>35</v>
      </c>
      <c r="H19">
        <v>122.85</v>
      </c>
      <c r="I19">
        <v>402.65</v>
      </c>
      <c r="J19" s="7">
        <v>4.58</v>
      </c>
      <c r="K19" t="s">
        <v>15</v>
      </c>
      <c r="M19" s="6"/>
      <c r="R19" s="7"/>
    </row>
    <row r="20" spans="2:18" hidden="1" x14ac:dyDescent="0.3">
      <c r="B20" s="7">
        <v>0</v>
      </c>
      <c r="C20" s="6" t="s">
        <v>165</v>
      </c>
      <c r="D20" t="s">
        <v>51</v>
      </c>
      <c r="E20" s="6" t="str">
        <f>IF(J20&lt;Leyenda!$D$9,Leyenda!$B$10,IF(AND('1 agua Ver barras'!J20&gt;=Leyenda!$D$9,'1 agua Ver barras'!J20&lt;=Leyenda!$D$8),Leyenda!$B$9,IF(AND(J20&gt;Leyenda!D$8,J20&lt;Leyenda!$D$7),Leyenda!$B$8,Leyenda!$B$7)))</f>
        <v>OK</v>
      </c>
      <c r="F20" t="s">
        <v>45</v>
      </c>
      <c r="G20" t="s">
        <v>35</v>
      </c>
      <c r="H20">
        <v>122.85</v>
      </c>
      <c r="I20">
        <v>402.65</v>
      </c>
      <c r="J20" s="7">
        <v>0.72</v>
      </c>
      <c r="K20" t="s">
        <v>15</v>
      </c>
      <c r="M20" s="6"/>
      <c r="R20" s="7"/>
    </row>
    <row r="21" spans="2:18" hidden="1" x14ac:dyDescent="0.3">
      <c r="B21" s="7">
        <v>0</v>
      </c>
      <c r="C21" s="6" t="s">
        <v>165</v>
      </c>
      <c r="D21" t="s">
        <v>52</v>
      </c>
      <c r="E21" s="6" t="str">
        <f>IF(J21&lt;Leyenda!$D$9,Leyenda!$B$10,IF(AND('1 agua Ver barras'!J21&gt;=Leyenda!$D$9,'1 agua Ver barras'!J21&lt;=Leyenda!$D$8),Leyenda!$B$9,IF(AND(J21&gt;Leyenda!D$8,J21&lt;Leyenda!$D$7),Leyenda!$B$8,Leyenda!$B$7)))</f>
        <v>LIMITE</v>
      </c>
      <c r="F21" t="s">
        <v>34</v>
      </c>
      <c r="G21" t="s">
        <v>35</v>
      </c>
      <c r="H21">
        <v>66.25</v>
      </c>
      <c r="I21">
        <v>56.12</v>
      </c>
      <c r="J21" s="7">
        <v>0.95</v>
      </c>
      <c r="K21" t="s">
        <v>15</v>
      </c>
      <c r="M21" s="6"/>
      <c r="R21" s="7"/>
    </row>
    <row r="22" spans="2:18" hidden="1" x14ac:dyDescent="0.3">
      <c r="B22" s="7">
        <v>0</v>
      </c>
      <c r="C22" s="6" t="s">
        <v>165</v>
      </c>
      <c r="D22" t="s">
        <v>53</v>
      </c>
      <c r="E22" s="6" t="str">
        <f>IF(J22&lt;Leyenda!$D$9,Leyenda!$B$10,IF(AND('1 agua Ver barras'!J22&gt;=Leyenda!$D$9,'1 agua Ver barras'!J22&lt;=Leyenda!$D$8),Leyenda!$B$9,IF(AND(J22&gt;Leyenda!D$8,J22&lt;Leyenda!$D$7),Leyenda!$B$8,Leyenda!$B$7)))</f>
        <v>NOK</v>
      </c>
      <c r="F22" t="s">
        <v>34</v>
      </c>
      <c r="G22" t="s">
        <v>35</v>
      </c>
      <c r="H22">
        <v>86.12</v>
      </c>
      <c r="I22">
        <v>56.12</v>
      </c>
      <c r="J22" s="7">
        <v>1.0900000000000001</v>
      </c>
      <c r="K22" t="s">
        <v>15</v>
      </c>
      <c r="M22" s="6"/>
      <c r="R22" s="7"/>
    </row>
    <row r="23" spans="2:18" hidden="1" x14ac:dyDescent="0.3">
      <c r="B23" s="7">
        <v>0</v>
      </c>
      <c r="C23" s="6" t="s">
        <v>165</v>
      </c>
      <c r="D23" t="s">
        <v>54</v>
      </c>
      <c r="E23" s="6" t="str">
        <f>IF(J23&lt;Leyenda!$D$9,Leyenda!$B$10,IF(AND('1 agua Ver barras'!J23&gt;=Leyenda!$D$9,'1 agua Ver barras'!J23&lt;=Leyenda!$D$8),Leyenda!$B$9,IF(AND(J23&gt;Leyenda!D$8,J23&lt;Leyenda!$D$7),Leyenda!$B$8,Leyenda!$B$7)))</f>
        <v>NOK</v>
      </c>
      <c r="F23" t="s">
        <v>38</v>
      </c>
      <c r="G23" t="s">
        <v>35</v>
      </c>
      <c r="H23">
        <v>128.77000000000001</v>
      </c>
      <c r="I23">
        <v>49.62</v>
      </c>
      <c r="J23" s="7">
        <v>2.85</v>
      </c>
      <c r="K23" t="s">
        <v>15</v>
      </c>
      <c r="M23" s="6"/>
      <c r="R23" s="7"/>
    </row>
    <row r="24" spans="2:18" hidden="1" x14ac:dyDescent="0.3">
      <c r="B24" s="7">
        <v>0</v>
      </c>
      <c r="C24" s="6" t="s">
        <v>165</v>
      </c>
      <c r="D24" t="s">
        <v>55</v>
      </c>
      <c r="E24" s="6" t="str">
        <f>IF(J24&lt;Leyenda!$D$9,Leyenda!$B$10,IF(AND('1 agua Ver barras'!J24&gt;=Leyenda!$D$9,'1 agua Ver barras'!J24&lt;=Leyenda!$D$8),Leyenda!$B$9,IF(AND(J24&gt;Leyenda!D$8,J24&lt;Leyenda!$D$7),Leyenda!$B$8,Leyenda!$B$7)))</f>
        <v>NOK</v>
      </c>
      <c r="F24" t="s">
        <v>38</v>
      </c>
      <c r="G24" t="s">
        <v>35</v>
      </c>
      <c r="H24">
        <v>128.77000000000001</v>
      </c>
      <c r="I24">
        <v>49.62</v>
      </c>
      <c r="J24" s="7">
        <v>3.67</v>
      </c>
      <c r="K24" t="s">
        <v>15</v>
      </c>
      <c r="M24" s="6"/>
      <c r="R24" s="7"/>
    </row>
    <row r="25" spans="2:18" hidden="1" x14ac:dyDescent="0.3">
      <c r="B25" s="7">
        <v>0</v>
      </c>
      <c r="C25" s="6" t="s">
        <v>165</v>
      </c>
      <c r="D25" t="s">
        <v>56</v>
      </c>
      <c r="E25" s="6" t="str">
        <f>IF(J25&lt;Leyenda!$D$9,Leyenda!$B$10,IF(AND('1 agua Ver barras'!J25&gt;=Leyenda!$D$9,'1 agua Ver barras'!J25&lt;=Leyenda!$D$8),Leyenda!$B$9,IF(AND(J25&gt;Leyenda!D$8,J25&lt;Leyenda!$D$7),Leyenda!$B$8,Leyenda!$B$7)))</f>
        <v>SOBRE</v>
      </c>
      <c r="F25" t="s">
        <v>41</v>
      </c>
      <c r="G25" t="s">
        <v>35</v>
      </c>
      <c r="H25">
        <v>62.55</v>
      </c>
      <c r="I25">
        <v>267.83</v>
      </c>
      <c r="J25" s="7">
        <v>0.25</v>
      </c>
      <c r="K25" t="s">
        <v>15</v>
      </c>
      <c r="M25" s="6"/>
      <c r="R25" s="7"/>
    </row>
    <row r="26" spans="2:18" hidden="1" x14ac:dyDescent="0.3">
      <c r="B26" s="7">
        <v>0</v>
      </c>
      <c r="C26" s="6" t="s">
        <v>165</v>
      </c>
      <c r="D26" t="s">
        <v>57</v>
      </c>
      <c r="E26" s="6" t="str">
        <f>IF(J26&lt;Leyenda!$D$9,Leyenda!$B$10,IF(AND('1 agua Ver barras'!J26&gt;=Leyenda!$D$9,'1 agua Ver barras'!J26&lt;=Leyenda!$D$8),Leyenda!$B$9,IF(AND(J26&gt;Leyenda!D$8,J26&lt;Leyenda!$D$7),Leyenda!$B$8,Leyenda!$B$7)))</f>
        <v>SOBRE</v>
      </c>
      <c r="F26" t="s">
        <v>41</v>
      </c>
      <c r="G26" t="s">
        <v>35</v>
      </c>
      <c r="H26">
        <v>62.55</v>
      </c>
      <c r="I26">
        <v>267.83</v>
      </c>
      <c r="J26" s="7">
        <v>0.22</v>
      </c>
      <c r="K26" t="s">
        <v>43</v>
      </c>
      <c r="M26" s="6"/>
      <c r="R26" s="7"/>
    </row>
    <row r="27" spans="2:18" hidden="1" x14ac:dyDescent="0.3">
      <c r="B27" s="7">
        <v>0</v>
      </c>
      <c r="C27" s="6" t="s">
        <v>165</v>
      </c>
      <c r="D27" t="s">
        <v>58</v>
      </c>
      <c r="E27" s="6" t="str">
        <f>IF(J27&lt;Leyenda!$D$9,Leyenda!$B$10,IF(AND('1 agua Ver barras'!J27&gt;=Leyenda!$D$9,'1 agua Ver barras'!J27&lt;=Leyenda!$D$8),Leyenda!$B$9,IF(AND(J27&gt;Leyenda!D$8,J27&lt;Leyenda!$D$7),Leyenda!$B$8,Leyenda!$B$7)))</f>
        <v>OK</v>
      </c>
      <c r="F27" t="s">
        <v>45</v>
      </c>
      <c r="G27" t="s">
        <v>35</v>
      </c>
      <c r="H27">
        <v>122.85</v>
      </c>
      <c r="I27">
        <v>402.65</v>
      </c>
      <c r="J27" s="7">
        <v>0.75</v>
      </c>
      <c r="K27" t="s">
        <v>15</v>
      </c>
      <c r="M27" s="6"/>
      <c r="R27" s="7"/>
    </row>
    <row r="28" spans="2:18" hidden="1" x14ac:dyDescent="0.3">
      <c r="B28" s="7">
        <v>0</v>
      </c>
      <c r="C28" s="6" t="s">
        <v>165</v>
      </c>
      <c r="D28" t="s">
        <v>59</v>
      </c>
      <c r="E28" s="6" t="str">
        <f>IF(J28&lt;Leyenda!$D$9,Leyenda!$B$10,IF(AND('1 agua Ver barras'!J28&gt;=Leyenda!$D$9,'1 agua Ver barras'!J28&lt;=Leyenda!$D$8),Leyenda!$B$9,IF(AND(J28&gt;Leyenda!D$8,J28&lt;Leyenda!$D$7),Leyenda!$B$8,Leyenda!$B$7)))</f>
        <v>OK</v>
      </c>
      <c r="F28" t="s">
        <v>45</v>
      </c>
      <c r="G28" t="s">
        <v>35</v>
      </c>
      <c r="H28">
        <v>122.85</v>
      </c>
      <c r="I28">
        <v>402.65</v>
      </c>
      <c r="J28" s="7">
        <v>0.56999999999999995</v>
      </c>
      <c r="K28" t="s">
        <v>15</v>
      </c>
      <c r="M28" s="6"/>
      <c r="R28" s="7"/>
    </row>
    <row r="29" spans="2:18" hidden="1" x14ac:dyDescent="0.3">
      <c r="B29" s="7">
        <v>0</v>
      </c>
      <c r="C29" s="6" t="s">
        <v>165</v>
      </c>
      <c r="D29" t="s">
        <v>60</v>
      </c>
      <c r="E29" s="6" t="str">
        <f>IF(J29&lt;Leyenda!$D$9,Leyenda!$B$10,IF(AND('1 agua Ver barras'!J29&gt;=Leyenda!$D$9,'1 agua Ver barras'!J29&lt;=Leyenda!$D$8),Leyenda!$B$9,IF(AND(J29&gt;Leyenda!D$8,J29&lt;Leyenda!$D$7),Leyenda!$B$8,Leyenda!$B$7)))</f>
        <v>OK</v>
      </c>
      <c r="F29" t="s">
        <v>45</v>
      </c>
      <c r="G29" t="s">
        <v>35</v>
      </c>
      <c r="H29">
        <v>122.85</v>
      </c>
      <c r="I29">
        <v>402.65</v>
      </c>
      <c r="J29" s="7">
        <v>0.66</v>
      </c>
      <c r="K29" t="s">
        <v>15</v>
      </c>
      <c r="M29" s="6"/>
      <c r="R29" s="7"/>
    </row>
    <row r="30" spans="2:18" hidden="1" x14ac:dyDescent="0.3">
      <c r="B30" s="7">
        <v>0</v>
      </c>
      <c r="C30" s="6" t="s">
        <v>165</v>
      </c>
      <c r="D30" t="s">
        <v>61</v>
      </c>
      <c r="E30" s="6" t="str">
        <f>IF(J30&lt;Leyenda!$D$9,Leyenda!$B$10,IF(AND('1 agua Ver barras'!J30&gt;=Leyenda!$D$9,'1 agua Ver barras'!J30&lt;=Leyenda!$D$8),Leyenda!$B$9,IF(AND(J30&gt;Leyenda!D$8,J30&lt;Leyenda!$D$7),Leyenda!$B$8,Leyenda!$B$7)))</f>
        <v>NOK</v>
      </c>
      <c r="F30" t="s">
        <v>45</v>
      </c>
      <c r="G30" t="s">
        <v>35</v>
      </c>
      <c r="H30">
        <v>122.85</v>
      </c>
      <c r="I30">
        <v>402.65</v>
      </c>
      <c r="J30" s="7">
        <v>1.1200000000000001</v>
      </c>
      <c r="K30" t="s">
        <v>15</v>
      </c>
      <c r="M30" s="6"/>
      <c r="R30" s="7"/>
    </row>
    <row r="31" spans="2:18" hidden="1" x14ac:dyDescent="0.3">
      <c r="B31" s="7">
        <v>0</v>
      </c>
      <c r="C31" s="6" t="s">
        <v>165</v>
      </c>
      <c r="D31" t="s">
        <v>62</v>
      </c>
      <c r="E31" s="6" t="str">
        <f>IF(J31&lt;Leyenda!$D$9,Leyenda!$B$10,IF(AND('1 agua Ver barras'!J31&gt;=Leyenda!$D$9,'1 agua Ver barras'!J31&lt;=Leyenda!$D$8),Leyenda!$B$9,IF(AND(J31&gt;Leyenda!D$8,J31&lt;Leyenda!$D$7),Leyenda!$B$8,Leyenda!$B$7)))</f>
        <v>OK</v>
      </c>
      <c r="F31" t="s">
        <v>45</v>
      </c>
      <c r="G31" t="s">
        <v>35</v>
      </c>
      <c r="H31">
        <v>122.85</v>
      </c>
      <c r="I31">
        <v>402.65</v>
      </c>
      <c r="J31" s="7">
        <v>0.65</v>
      </c>
      <c r="K31" t="s">
        <v>15</v>
      </c>
      <c r="M31" s="6"/>
      <c r="R31" s="7"/>
    </row>
    <row r="32" spans="2:18" hidden="1" x14ac:dyDescent="0.3">
      <c r="B32" s="7">
        <v>0</v>
      </c>
      <c r="C32" s="6" t="s">
        <v>165</v>
      </c>
      <c r="D32" t="s">
        <v>63</v>
      </c>
      <c r="E32" s="6" t="str">
        <f>IF(J32&lt;Leyenda!$D$9,Leyenda!$B$10,IF(AND('1 agua Ver barras'!J32&gt;=Leyenda!$D$9,'1 agua Ver barras'!J32&lt;=Leyenda!$D$8),Leyenda!$B$9,IF(AND(J32&gt;Leyenda!D$8,J32&lt;Leyenda!$D$7),Leyenda!$B$8,Leyenda!$B$7)))</f>
        <v>OK</v>
      </c>
      <c r="F32" t="s">
        <v>45</v>
      </c>
      <c r="G32" t="s">
        <v>35</v>
      </c>
      <c r="H32">
        <v>122.85</v>
      </c>
      <c r="I32">
        <v>402.65</v>
      </c>
      <c r="J32" s="7">
        <v>0.72</v>
      </c>
      <c r="K32" t="s">
        <v>15</v>
      </c>
      <c r="M32" s="6"/>
      <c r="R32" s="7"/>
    </row>
    <row r="33" spans="2:18" hidden="1" x14ac:dyDescent="0.3">
      <c r="B33" s="7">
        <v>0</v>
      </c>
      <c r="C33" s="6" t="s">
        <v>165</v>
      </c>
      <c r="D33" t="s">
        <v>64</v>
      </c>
      <c r="E33" s="6" t="str">
        <f>IF(J33&lt;Leyenda!$D$9,Leyenda!$B$10,IF(AND('1 agua Ver barras'!J33&gt;=Leyenda!$D$9,'1 agua Ver barras'!J33&lt;=Leyenda!$D$8),Leyenda!$B$9,IF(AND(J33&gt;Leyenda!D$8,J33&lt;Leyenda!$D$7),Leyenda!$B$8,Leyenda!$B$7)))</f>
        <v>OK</v>
      </c>
      <c r="F33" t="s">
        <v>45</v>
      </c>
      <c r="G33" t="s">
        <v>35</v>
      </c>
      <c r="H33">
        <v>122.85</v>
      </c>
      <c r="I33">
        <v>402.65</v>
      </c>
      <c r="J33" s="7">
        <v>0.59</v>
      </c>
      <c r="K33" t="s">
        <v>15</v>
      </c>
      <c r="M33" s="6"/>
      <c r="R33" s="7"/>
    </row>
    <row r="34" spans="2:18" hidden="1" x14ac:dyDescent="0.3">
      <c r="B34" s="7">
        <v>0</v>
      </c>
      <c r="C34" s="6" t="s">
        <v>165</v>
      </c>
      <c r="D34" t="s">
        <v>65</v>
      </c>
      <c r="E34" s="6" t="str">
        <f>IF(J34&lt;Leyenda!$D$9,Leyenda!$B$10,IF(AND('1 agua Ver barras'!J34&gt;=Leyenda!$D$9,'1 agua Ver barras'!J34&lt;=Leyenda!$D$8),Leyenda!$B$9,IF(AND(J34&gt;Leyenda!D$8,J34&lt;Leyenda!$D$7),Leyenda!$B$8,Leyenda!$B$7)))</f>
        <v>NOK</v>
      </c>
      <c r="F34" t="s">
        <v>34</v>
      </c>
      <c r="G34" t="s">
        <v>35</v>
      </c>
      <c r="H34">
        <v>66.25</v>
      </c>
      <c r="I34">
        <v>56.12</v>
      </c>
      <c r="J34" s="7">
        <v>1.3</v>
      </c>
      <c r="K34" t="s">
        <v>15</v>
      </c>
      <c r="M34" s="6"/>
      <c r="R34" s="7"/>
    </row>
    <row r="35" spans="2:18" hidden="1" x14ac:dyDescent="0.3">
      <c r="B35" s="7">
        <v>0</v>
      </c>
      <c r="C35" s="6" t="s">
        <v>165</v>
      </c>
      <c r="D35" t="s">
        <v>66</v>
      </c>
      <c r="E35" s="6" t="str">
        <f>IF(J35&lt;Leyenda!$D$9,Leyenda!$B$10,IF(AND('1 agua Ver barras'!J35&gt;=Leyenda!$D$9,'1 agua Ver barras'!J35&lt;=Leyenda!$D$8),Leyenda!$B$9,IF(AND(J35&gt;Leyenda!D$8,J35&lt;Leyenda!$D$7),Leyenda!$B$8,Leyenda!$B$7)))</f>
        <v>NOK</v>
      </c>
      <c r="F35" t="s">
        <v>34</v>
      </c>
      <c r="G35" t="s">
        <v>35</v>
      </c>
      <c r="H35">
        <v>86.12</v>
      </c>
      <c r="I35">
        <v>56.12</v>
      </c>
      <c r="J35" s="7">
        <v>1.68</v>
      </c>
      <c r="K35" t="s">
        <v>15</v>
      </c>
      <c r="M35" s="6"/>
      <c r="R35" s="7"/>
    </row>
    <row r="36" spans="2:18" hidden="1" x14ac:dyDescent="0.3">
      <c r="B36" s="7">
        <v>0</v>
      </c>
      <c r="C36" s="6" t="s">
        <v>165</v>
      </c>
      <c r="D36" t="s">
        <v>67</v>
      </c>
      <c r="E36" s="6" t="str">
        <f>IF(J36&lt;Leyenda!$D$9,Leyenda!$B$10,IF(AND('1 agua Ver barras'!J36&gt;=Leyenda!$D$9,'1 agua Ver barras'!J36&lt;=Leyenda!$D$8),Leyenda!$B$9,IF(AND(J36&gt;Leyenda!D$8,J36&lt;Leyenda!$D$7),Leyenda!$B$8,Leyenda!$B$7)))</f>
        <v>NOK</v>
      </c>
      <c r="F36" t="s">
        <v>38</v>
      </c>
      <c r="G36" t="s">
        <v>35</v>
      </c>
      <c r="H36">
        <v>128.77000000000001</v>
      </c>
      <c r="I36">
        <v>49.62</v>
      </c>
      <c r="J36" s="7">
        <v>4.63</v>
      </c>
      <c r="K36" t="s">
        <v>15</v>
      </c>
      <c r="M36" s="6"/>
      <c r="R36" s="7"/>
    </row>
    <row r="37" spans="2:18" hidden="1" x14ac:dyDescent="0.3">
      <c r="B37" s="7">
        <v>0</v>
      </c>
      <c r="C37" s="6" t="s">
        <v>165</v>
      </c>
      <c r="D37" t="s">
        <v>68</v>
      </c>
      <c r="E37" s="6" t="str">
        <f>IF(J37&lt;Leyenda!$D$9,Leyenda!$B$10,IF(AND('1 agua Ver barras'!J37&gt;=Leyenda!$D$9,'1 agua Ver barras'!J37&lt;=Leyenda!$D$8),Leyenda!$B$9,IF(AND(J37&gt;Leyenda!D$8,J37&lt;Leyenda!$D$7),Leyenda!$B$8,Leyenda!$B$7)))</f>
        <v>NOK</v>
      </c>
      <c r="F37" t="s">
        <v>38</v>
      </c>
      <c r="G37" t="s">
        <v>35</v>
      </c>
      <c r="H37">
        <v>128.77000000000001</v>
      </c>
      <c r="I37">
        <v>49.62</v>
      </c>
      <c r="J37" s="7">
        <v>5.96</v>
      </c>
      <c r="K37" t="s">
        <v>15</v>
      </c>
      <c r="M37" s="6"/>
      <c r="R37" s="7"/>
    </row>
    <row r="38" spans="2:18" hidden="1" x14ac:dyDescent="0.3">
      <c r="B38" s="7">
        <v>0</v>
      </c>
      <c r="C38" s="6" t="s">
        <v>165</v>
      </c>
      <c r="D38" t="s">
        <v>69</v>
      </c>
      <c r="E38" s="6" t="str">
        <f>IF(J38&lt;Leyenda!$D$9,Leyenda!$B$10,IF(AND('1 agua Ver barras'!J38&gt;=Leyenda!$D$9,'1 agua Ver barras'!J38&lt;=Leyenda!$D$8),Leyenda!$B$9,IF(AND(J38&gt;Leyenda!D$8,J38&lt;Leyenda!$D$7),Leyenda!$B$8,Leyenda!$B$7)))</f>
        <v>SOBRE</v>
      </c>
      <c r="F38" t="s">
        <v>41</v>
      </c>
      <c r="G38" t="s">
        <v>35</v>
      </c>
      <c r="H38">
        <v>62.55</v>
      </c>
      <c r="I38">
        <v>267.83</v>
      </c>
      <c r="J38" s="7">
        <v>0.21</v>
      </c>
      <c r="K38" t="s">
        <v>15</v>
      </c>
      <c r="M38" s="6"/>
      <c r="R38" s="7"/>
    </row>
    <row r="39" spans="2:18" hidden="1" x14ac:dyDescent="0.3">
      <c r="B39" s="7">
        <v>0</v>
      </c>
      <c r="C39" s="6" t="s">
        <v>165</v>
      </c>
      <c r="D39" t="s">
        <v>70</v>
      </c>
      <c r="E39" s="6" t="str">
        <f>IF(J39&lt;Leyenda!$D$9,Leyenda!$B$10,IF(AND('1 agua Ver barras'!J39&gt;=Leyenda!$D$9,'1 agua Ver barras'!J39&lt;=Leyenda!$D$8),Leyenda!$B$9,IF(AND(J39&gt;Leyenda!D$8,J39&lt;Leyenda!$D$7),Leyenda!$B$8,Leyenda!$B$7)))</f>
        <v>SOBRE</v>
      </c>
      <c r="F39" t="s">
        <v>41</v>
      </c>
      <c r="G39" t="s">
        <v>35</v>
      </c>
      <c r="H39">
        <v>62.55</v>
      </c>
      <c r="I39">
        <v>267.83</v>
      </c>
      <c r="J39" s="7">
        <v>0.18</v>
      </c>
      <c r="K39" t="s">
        <v>43</v>
      </c>
      <c r="M39" s="6"/>
      <c r="R39" s="7"/>
    </row>
    <row r="40" spans="2:18" hidden="1" x14ac:dyDescent="0.3">
      <c r="B40" s="7">
        <v>0</v>
      </c>
      <c r="C40" s="6" t="s">
        <v>165</v>
      </c>
      <c r="D40" t="s">
        <v>71</v>
      </c>
      <c r="E40" s="6" t="str">
        <f>IF(J40&lt;Leyenda!$D$9,Leyenda!$B$10,IF(AND('1 agua Ver barras'!J40&gt;=Leyenda!$D$9,'1 agua Ver barras'!J40&lt;=Leyenda!$D$8),Leyenda!$B$9,IF(AND(J40&gt;Leyenda!D$8,J40&lt;Leyenda!$D$7),Leyenda!$B$8,Leyenda!$B$7)))</f>
        <v>OK</v>
      </c>
      <c r="F40" t="s">
        <v>45</v>
      </c>
      <c r="G40" t="s">
        <v>35</v>
      </c>
      <c r="H40">
        <v>122.85</v>
      </c>
      <c r="I40">
        <v>402.65</v>
      </c>
      <c r="J40" s="7">
        <v>0.64</v>
      </c>
      <c r="K40" t="s">
        <v>15</v>
      </c>
      <c r="M40" s="6"/>
      <c r="R40" s="7"/>
    </row>
    <row r="41" spans="2:18" hidden="1" x14ac:dyDescent="0.3">
      <c r="B41" s="7">
        <v>0</v>
      </c>
      <c r="C41" s="6" t="s">
        <v>165</v>
      </c>
      <c r="D41" t="s">
        <v>72</v>
      </c>
      <c r="E41" s="6" t="str">
        <f>IF(J41&lt;Leyenda!$D$9,Leyenda!$B$10,IF(AND('1 agua Ver barras'!J41&gt;=Leyenda!$D$9,'1 agua Ver barras'!J41&lt;=Leyenda!$D$8),Leyenda!$B$9,IF(AND(J41&gt;Leyenda!D$8,J41&lt;Leyenda!$D$7),Leyenda!$B$8,Leyenda!$B$7)))</f>
        <v>OK</v>
      </c>
      <c r="F41" t="s">
        <v>45</v>
      </c>
      <c r="G41" t="s">
        <v>35</v>
      </c>
      <c r="H41">
        <v>122.85</v>
      </c>
      <c r="I41">
        <v>402.65</v>
      </c>
      <c r="J41" s="7">
        <v>0.63</v>
      </c>
      <c r="K41" t="s">
        <v>15</v>
      </c>
      <c r="M41" s="6"/>
      <c r="R41" s="7"/>
    </row>
    <row r="42" spans="2:18" hidden="1" x14ac:dyDescent="0.3">
      <c r="B42" s="7">
        <v>0</v>
      </c>
      <c r="C42" s="6" t="s">
        <v>165</v>
      </c>
      <c r="D42" t="s">
        <v>73</v>
      </c>
      <c r="E42" s="6" t="str">
        <f>IF(J42&lt;Leyenda!$D$9,Leyenda!$B$10,IF(AND('1 agua Ver barras'!J42&gt;=Leyenda!$D$9,'1 agua Ver barras'!J42&lt;=Leyenda!$D$8),Leyenda!$B$9,IF(AND(J42&gt;Leyenda!D$8,J42&lt;Leyenda!$D$7),Leyenda!$B$8,Leyenda!$B$7)))</f>
        <v>OK</v>
      </c>
      <c r="F42" t="s">
        <v>45</v>
      </c>
      <c r="G42" t="s">
        <v>35</v>
      </c>
      <c r="H42">
        <v>122.85</v>
      </c>
      <c r="I42">
        <v>402.65</v>
      </c>
      <c r="J42" s="7">
        <v>0.7</v>
      </c>
      <c r="K42" t="s">
        <v>15</v>
      </c>
      <c r="M42" s="6"/>
      <c r="R42" s="7"/>
    </row>
    <row r="43" spans="2:18" hidden="1" x14ac:dyDescent="0.3">
      <c r="B43" s="7">
        <v>0</v>
      </c>
      <c r="C43" s="6" t="s">
        <v>165</v>
      </c>
      <c r="D43" t="s">
        <v>74</v>
      </c>
      <c r="E43" s="6" t="str">
        <f>IF(J43&lt;Leyenda!$D$9,Leyenda!$B$10,IF(AND('1 agua Ver barras'!J43&gt;=Leyenda!$D$9,'1 agua Ver barras'!J43&lt;=Leyenda!$D$8),Leyenda!$B$9,IF(AND(J43&gt;Leyenda!D$8,J43&lt;Leyenda!$D$7),Leyenda!$B$8,Leyenda!$B$7)))</f>
        <v>OK</v>
      </c>
      <c r="F43" t="s">
        <v>45</v>
      </c>
      <c r="G43" t="s">
        <v>35</v>
      </c>
      <c r="H43">
        <v>122.85</v>
      </c>
      <c r="I43">
        <v>402.65</v>
      </c>
      <c r="J43" s="7">
        <v>0.66</v>
      </c>
      <c r="K43" t="s">
        <v>15</v>
      </c>
      <c r="M43" s="6"/>
      <c r="R43" s="7"/>
    </row>
    <row r="44" spans="2:18" hidden="1" x14ac:dyDescent="0.3">
      <c r="B44" s="7">
        <v>0</v>
      </c>
      <c r="C44" s="6" t="s">
        <v>165</v>
      </c>
      <c r="D44" t="s">
        <v>75</v>
      </c>
      <c r="E44" s="6" t="str">
        <f>IF(J44&lt;Leyenda!$D$9,Leyenda!$B$10,IF(AND('1 agua Ver barras'!J44&gt;=Leyenda!$D$9,'1 agua Ver barras'!J44&lt;=Leyenda!$D$8),Leyenda!$B$9,IF(AND(J44&gt;Leyenda!D$8,J44&lt;Leyenda!$D$7),Leyenda!$B$8,Leyenda!$B$7)))</f>
        <v>OK</v>
      </c>
      <c r="F44" t="s">
        <v>45</v>
      </c>
      <c r="G44" t="s">
        <v>35</v>
      </c>
      <c r="H44">
        <v>122.85</v>
      </c>
      <c r="I44">
        <v>402.65</v>
      </c>
      <c r="J44" s="7">
        <v>0.71</v>
      </c>
      <c r="K44" t="s">
        <v>15</v>
      </c>
      <c r="M44" s="6"/>
      <c r="R44" s="7"/>
    </row>
    <row r="45" spans="2:18" hidden="1" x14ac:dyDescent="0.3">
      <c r="B45" s="7">
        <v>0</v>
      </c>
      <c r="C45" s="6" t="s">
        <v>165</v>
      </c>
      <c r="D45" t="s">
        <v>76</v>
      </c>
      <c r="E45" s="6" t="str">
        <f>IF(J45&lt;Leyenda!$D$9,Leyenda!$B$10,IF(AND('1 agua Ver barras'!J45&gt;=Leyenda!$D$9,'1 agua Ver barras'!J45&lt;=Leyenda!$D$8),Leyenda!$B$9,IF(AND(J45&gt;Leyenda!D$8,J45&lt;Leyenda!$D$7),Leyenda!$B$8,Leyenda!$B$7)))</f>
        <v>OK</v>
      </c>
      <c r="F45" t="s">
        <v>45</v>
      </c>
      <c r="G45" t="s">
        <v>35</v>
      </c>
      <c r="H45">
        <v>122.85</v>
      </c>
      <c r="I45">
        <v>402.65</v>
      </c>
      <c r="J45" s="7">
        <v>0.64</v>
      </c>
      <c r="K45" t="s">
        <v>15</v>
      </c>
      <c r="M45" s="6"/>
      <c r="R45" s="7"/>
    </row>
    <row r="46" spans="2:18" hidden="1" x14ac:dyDescent="0.3">
      <c r="B46" s="7">
        <v>0</v>
      </c>
      <c r="C46" s="6" t="s">
        <v>165</v>
      </c>
      <c r="D46" t="s">
        <v>77</v>
      </c>
      <c r="E46" s="6" t="str">
        <f>IF(J46&lt;Leyenda!$D$9,Leyenda!$B$10,IF(AND('1 agua Ver barras'!J46&gt;=Leyenda!$D$9,'1 agua Ver barras'!J46&lt;=Leyenda!$D$8),Leyenda!$B$9,IF(AND(J46&gt;Leyenda!D$8,J46&lt;Leyenda!$D$7),Leyenda!$B$8,Leyenda!$B$7)))</f>
        <v>OK</v>
      </c>
      <c r="F46" t="s">
        <v>45</v>
      </c>
      <c r="G46" t="s">
        <v>35</v>
      </c>
      <c r="H46">
        <v>122.85</v>
      </c>
      <c r="I46">
        <v>402.65</v>
      </c>
      <c r="J46" s="7">
        <v>0.63</v>
      </c>
      <c r="K46" t="s">
        <v>15</v>
      </c>
      <c r="M46" s="6"/>
      <c r="R46" s="7"/>
    </row>
    <row r="47" spans="2:18" hidden="1" x14ac:dyDescent="0.3">
      <c r="B47" s="7">
        <v>0</v>
      </c>
      <c r="C47" s="6" t="s">
        <v>165</v>
      </c>
      <c r="D47" t="s">
        <v>78</v>
      </c>
      <c r="E47" s="6" t="str">
        <f>IF(J47&lt;Leyenda!$D$9,Leyenda!$B$10,IF(AND('1 agua Ver barras'!J47&gt;=Leyenda!$D$9,'1 agua Ver barras'!J47&lt;=Leyenda!$D$8),Leyenda!$B$9,IF(AND(J47&gt;Leyenda!D$8,J47&lt;Leyenda!$D$7),Leyenda!$B$8,Leyenda!$B$7)))</f>
        <v>NOK</v>
      </c>
      <c r="F47" t="s">
        <v>34</v>
      </c>
      <c r="G47" t="s">
        <v>35</v>
      </c>
      <c r="H47">
        <v>66.25</v>
      </c>
      <c r="I47">
        <v>56.12</v>
      </c>
      <c r="J47" s="7">
        <v>1.24</v>
      </c>
      <c r="K47" t="s">
        <v>15</v>
      </c>
      <c r="M47" s="6"/>
      <c r="R47" s="7"/>
    </row>
    <row r="48" spans="2:18" hidden="1" x14ac:dyDescent="0.3">
      <c r="B48" s="7">
        <v>0</v>
      </c>
      <c r="C48" s="6" t="s">
        <v>165</v>
      </c>
      <c r="D48" t="s">
        <v>79</v>
      </c>
      <c r="E48" s="6" t="str">
        <f>IF(J48&lt;Leyenda!$D$9,Leyenda!$B$10,IF(AND('1 agua Ver barras'!J48&gt;=Leyenda!$D$9,'1 agua Ver barras'!J48&lt;=Leyenda!$D$8),Leyenda!$B$9,IF(AND(J48&gt;Leyenda!D$8,J48&lt;Leyenda!$D$7),Leyenda!$B$8,Leyenda!$B$7)))</f>
        <v>NOK</v>
      </c>
      <c r="F48" t="s">
        <v>34</v>
      </c>
      <c r="G48" t="s">
        <v>35</v>
      </c>
      <c r="H48">
        <v>86.12</v>
      </c>
      <c r="I48">
        <v>56.12</v>
      </c>
      <c r="J48" s="7">
        <v>1.61</v>
      </c>
      <c r="K48" t="s">
        <v>15</v>
      </c>
      <c r="M48" s="6"/>
      <c r="R48" s="7"/>
    </row>
    <row r="49" spans="2:18" hidden="1" x14ac:dyDescent="0.3">
      <c r="B49" s="7">
        <v>0</v>
      </c>
      <c r="C49" s="6" t="s">
        <v>165</v>
      </c>
      <c r="D49" t="s">
        <v>80</v>
      </c>
      <c r="E49" s="6" t="str">
        <f>IF(J49&lt;Leyenda!$D$9,Leyenda!$B$10,IF(AND('1 agua Ver barras'!J49&gt;=Leyenda!$D$9,'1 agua Ver barras'!J49&lt;=Leyenda!$D$8),Leyenda!$B$9,IF(AND(J49&gt;Leyenda!D$8,J49&lt;Leyenda!$D$7),Leyenda!$B$8,Leyenda!$B$7)))</f>
        <v>NOK</v>
      </c>
      <c r="F49" t="s">
        <v>38</v>
      </c>
      <c r="G49" t="s">
        <v>35</v>
      </c>
      <c r="H49">
        <v>128.77000000000001</v>
      </c>
      <c r="I49">
        <v>49.62</v>
      </c>
      <c r="J49" s="7">
        <v>4.38</v>
      </c>
      <c r="K49" t="s">
        <v>15</v>
      </c>
      <c r="M49" s="6"/>
      <c r="R49" s="7"/>
    </row>
    <row r="50" spans="2:18" hidden="1" x14ac:dyDescent="0.3">
      <c r="B50" s="7">
        <v>0</v>
      </c>
      <c r="C50" s="6" t="s">
        <v>165</v>
      </c>
      <c r="D50" t="s">
        <v>81</v>
      </c>
      <c r="E50" s="6" t="str">
        <f>IF(J50&lt;Leyenda!$D$9,Leyenda!$B$10,IF(AND('1 agua Ver barras'!J50&gt;=Leyenda!$D$9,'1 agua Ver barras'!J50&lt;=Leyenda!$D$8),Leyenda!$B$9,IF(AND(J50&gt;Leyenda!D$8,J50&lt;Leyenda!$D$7),Leyenda!$B$8,Leyenda!$B$7)))</f>
        <v>NOK</v>
      </c>
      <c r="F50" t="s">
        <v>38</v>
      </c>
      <c r="G50" t="s">
        <v>35</v>
      </c>
      <c r="H50">
        <v>128.77000000000001</v>
      </c>
      <c r="I50">
        <v>49.62</v>
      </c>
      <c r="J50" s="7">
        <v>5.71</v>
      </c>
      <c r="K50" t="s">
        <v>15</v>
      </c>
      <c r="M50" s="6"/>
      <c r="R50" s="7"/>
    </row>
    <row r="51" spans="2:18" hidden="1" x14ac:dyDescent="0.3">
      <c r="B51" s="7">
        <v>0</v>
      </c>
      <c r="C51" s="6" t="s">
        <v>165</v>
      </c>
      <c r="D51" t="s">
        <v>82</v>
      </c>
      <c r="E51" s="6" t="str">
        <f>IF(J51&lt;Leyenda!$D$9,Leyenda!$B$10,IF(AND('1 agua Ver barras'!J51&gt;=Leyenda!$D$9,'1 agua Ver barras'!J51&lt;=Leyenda!$D$8),Leyenda!$B$9,IF(AND(J51&gt;Leyenda!D$8,J51&lt;Leyenda!$D$7),Leyenda!$B$8,Leyenda!$B$7)))</f>
        <v>SOBRE</v>
      </c>
      <c r="F51" t="s">
        <v>41</v>
      </c>
      <c r="G51" t="s">
        <v>35</v>
      </c>
      <c r="H51">
        <v>62.55</v>
      </c>
      <c r="I51">
        <v>267.83</v>
      </c>
      <c r="J51" s="7">
        <v>0.21</v>
      </c>
      <c r="K51" t="s">
        <v>15</v>
      </c>
      <c r="M51" s="6"/>
      <c r="R51" s="7"/>
    </row>
    <row r="52" spans="2:18" hidden="1" x14ac:dyDescent="0.3">
      <c r="B52" s="7">
        <v>0</v>
      </c>
      <c r="C52" s="6" t="s">
        <v>165</v>
      </c>
      <c r="D52" t="s">
        <v>83</v>
      </c>
      <c r="E52" s="6" t="str">
        <f>IF(J52&lt;Leyenda!$D$9,Leyenda!$B$10,IF(AND('1 agua Ver barras'!J52&gt;=Leyenda!$D$9,'1 agua Ver barras'!J52&lt;=Leyenda!$D$8),Leyenda!$B$9,IF(AND(J52&gt;Leyenda!D$8,J52&lt;Leyenda!$D$7),Leyenda!$B$8,Leyenda!$B$7)))</f>
        <v>SOBRE</v>
      </c>
      <c r="F52" t="s">
        <v>41</v>
      </c>
      <c r="G52" t="s">
        <v>35</v>
      </c>
      <c r="H52">
        <v>62.55</v>
      </c>
      <c r="I52">
        <v>267.83</v>
      </c>
      <c r="J52" s="7">
        <v>0.19</v>
      </c>
      <c r="K52" t="s">
        <v>43</v>
      </c>
      <c r="M52" s="6"/>
      <c r="R52" s="7"/>
    </row>
    <row r="53" spans="2:18" hidden="1" x14ac:dyDescent="0.3">
      <c r="B53" s="7">
        <v>0</v>
      </c>
      <c r="C53" s="6" t="s">
        <v>165</v>
      </c>
      <c r="D53" t="s">
        <v>84</v>
      </c>
      <c r="E53" s="6" t="str">
        <f>IF(J53&lt;Leyenda!$D$9,Leyenda!$B$10,IF(AND('1 agua Ver barras'!J53&gt;=Leyenda!$D$9,'1 agua Ver barras'!J53&lt;=Leyenda!$D$8),Leyenda!$B$9,IF(AND(J53&gt;Leyenda!D$8,J53&lt;Leyenda!$D$7),Leyenda!$B$8,Leyenda!$B$7)))</f>
        <v>OK</v>
      </c>
      <c r="F53" t="s">
        <v>45</v>
      </c>
      <c r="G53" t="s">
        <v>35</v>
      </c>
      <c r="H53">
        <v>122.85</v>
      </c>
      <c r="I53">
        <v>402.65</v>
      </c>
      <c r="J53" s="7">
        <v>0.64</v>
      </c>
      <c r="K53" t="s">
        <v>15</v>
      </c>
      <c r="M53" s="6"/>
      <c r="R53" s="7"/>
    </row>
    <row r="54" spans="2:18" hidden="1" x14ac:dyDescent="0.3">
      <c r="B54" s="7">
        <v>0</v>
      </c>
      <c r="C54" s="6" t="s">
        <v>165</v>
      </c>
      <c r="D54" t="s">
        <v>85</v>
      </c>
      <c r="E54" s="6" t="str">
        <f>IF(J54&lt;Leyenda!$D$9,Leyenda!$B$10,IF(AND('1 agua Ver barras'!J54&gt;=Leyenda!$D$9,'1 agua Ver barras'!J54&lt;=Leyenda!$D$8),Leyenda!$B$9,IF(AND(J54&gt;Leyenda!D$8,J54&lt;Leyenda!$D$7),Leyenda!$B$8,Leyenda!$B$7)))</f>
        <v>OK</v>
      </c>
      <c r="F54" t="s">
        <v>45</v>
      </c>
      <c r="G54" t="s">
        <v>35</v>
      </c>
      <c r="H54">
        <v>122.85</v>
      </c>
      <c r="I54">
        <v>402.65</v>
      </c>
      <c r="J54" s="7">
        <v>0.63</v>
      </c>
      <c r="K54" t="s">
        <v>15</v>
      </c>
      <c r="M54" s="6"/>
      <c r="R54" s="7"/>
    </row>
    <row r="55" spans="2:18" hidden="1" x14ac:dyDescent="0.3">
      <c r="B55" s="7">
        <v>0</v>
      </c>
      <c r="C55" s="6" t="s">
        <v>165</v>
      </c>
      <c r="D55" t="s">
        <v>86</v>
      </c>
      <c r="E55" s="6" t="str">
        <f>IF(J55&lt;Leyenda!$D$9,Leyenda!$B$10,IF(AND('1 agua Ver barras'!J55&gt;=Leyenda!$D$9,'1 agua Ver barras'!J55&lt;=Leyenda!$D$8),Leyenda!$B$9,IF(AND(J55&gt;Leyenda!D$8,J55&lt;Leyenda!$D$7),Leyenda!$B$8,Leyenda!$B$7)))</f>
        <v>OK</v>
      </c>
      <c r="F55" t="s">
        <v>45</v>
      </c>
      <c r="G55" t="s">
        <v>35</v>
      </c>
      <c r="H55">
        <v>122.85</v>
      </c>
      <c r="I55">
        <v>402.65</v>
      </c>
      <c r="J55" s="7">
        <v>0.7</v>
      </c>
      <c r="K55" t="s">
        <v>15</v>
      </c>
      <c r="M55" s="6"/>
      <c r="R55" s="7"/>
    </row>
    <row r="56" spans="2:18" hidden="1" x14ac:dyDescent="0.3">
      <c r="B56" s="7">
        <v>0</v>
      </c>
      <c r="C56" s="6" t="s">
        <v>165</v>
      </c>
      <c r="D56" t="s">
        <v>87</v>
      </c>
      <c r="E56" s="6" t="str">
        <f>IF(J56&lt;Leyenda!$D$9,Leyenda!$B$10,IF(AND('1 agua Ver barras'!J56&gt;=Leyenda!$D$9,'1 agua Ver barras'!J56&lt;=Leyenda!$D$8),Leyenda!$B$9,IF(AND(J56&gt;Leyenda!D$8,J56&lt;Leyenda!$D$7),Leyenda!$B$8,Leyenda!$B$7)))</f>
        <v>OK</v>
      </c>
      <c r="F56" t="s">
        <v>45</v>
      </c>
      <c r="G56" t="s">
        <v>35</v>
      </c>
      <c r="H56">
        <v>122.85</v>
      </c>
      <c r="I56">
        <v>402.65</v>
      </c>
      <c r="J56" s="7">
        <v>0.66</v>
      </c>
      <c r="K56" t="s">
        <v>15</v>
      </c>
      <c r="M56" s="6"/>
      <c r="R56" s="7"/>
    </row>
    <row r="57" spans="2:18" hidden="1" x14ac:dyDescent="0.3">
      <c r="B57" s="7">
        <v>0</v>
      </c>
      <c r="C57" s="6" t="s">
        <v>165</v>
      </c>
      <c r="D57" t="s">
        <v>88</v>
      </c>
      <c r="E57" s="6" t="str">
        <f>IF(J57&lt;Leyenda!$D$9,Leyenda!$B$10,IF(AND('1 agua Ver barras'!J57&gt;=Leyenda!$D$9,'1 agua Ver barras'!J57&lt;=Leyenda!$D$8),Leyenda!$B$9,IF(AND(J57&gt;Leyenda!D$8,J57&lt;Leyenda!$D$7),Leyenda!$B$8,Leyenda!$B$7)))</f>
        <v>OK</v>
      </c>
      <c r="F57" t="s">
        <v>45</v>
      </c>
      <c r="G57" t="s">
        <v>35</v>
      </c>
      <c r="H57">
        <v>122.85</v>
      </c>
      <c r="I57">
        <v>402.65</v>
      </c>
      <c r="J57" s="7">
        <v>0.71</v>
      </c>
      <c r="K57" t="s">
        <v>15</v>
      </c>
      <c r="M57" s="6"/>
      <c r="R57" s="7"/>
    </row>
    <row r="58" spans="2:18" hidden="1" x14ac:dyDescent="0.3">
      <c r="B58" s="7">
        <v>0</v>
      </c>
      <c r="C58" s="6" t="s">
        <v>165</v>
      </c>
      <c r="D58" t="s">
        <v>89</v>
      </c>
      <c r="E58" s="6" t="str">
        <f>IF(J58&lt;Leyenda!$D$9,Leyenda!$B$10,IF(AND('1 agua Ver barras'!J58&gt;=Leyenda!$D$9,'1 agua Ver barras'!J58&lt;=Leyenda!$D$8),Leyenda!$B$9,IF(AND(J58&gt;Leyenda!D$8,J58&lt;Leyenda!$D$7),Leyenda!$B$8,Leyenda!$B$7)))</f>
        <v>OK</v>
      </c>
      <c r="F58" t="s">
        <v>45</v>
      </c>
      <c r="G58" t="s">
        <v>35</v>
      </c>
      <c r="H58">
        <v>122.85</v>
      </c>
      <c r="I58">
        <v>402.65</v>
      </c>
      <c r="J58" s="7">
        <v>0.64</v>
      </c>
      <c r="K58" t="s">
        <v>15</v>
      </c>
      <c r="M58" s="6"/>
      <c r="R58" s="7"/>
    </row>
    <row r="59" spans="2:18" hidden="1" x14ac:dyDescent="0.3">
      <c r="B59" s="7">
        <v>0</v>
      </c>
      <c r="C59" s="6" t="s">
        <v>165</v>
      </c>
      <c r="D59" t="s">
        <v>90</v>
      </c>
      <c r="E59" s="6" t="str">
        <f>IF(J59&lt;Leyenda!$D$9,Leyenda!$B$10,IF(AND('1 agua Ver barras'!J59&gt;=Leyenda!$D$9,'1 agua Ver barras'!J59&lt;=Leyenda!$D$8),Leyenda!$B$9,IF(AND(J59&gt;Leyenda!D$8,J59&lt;Leyenda!$D$7),Leyenda!$B$8,Leyenda!$B$7)))</f>
        <v>OK</v>
      </c>
      <c r="F59" t="s">
        <v>45</v>
      </c>
      <c r="G59" t="s">
        <v>35</v>
      </c>
      <c r="H59">
        <v>122.85</v>
      </c>
      <c r="I59">
        <v>402.65</v>
      </c>
      <c r="J59" s="7">
        <v>0.63</v>
      </c>
      <c r="K59" t="s">
        <v>15</v>
      </c>
      <c r="M59" s="6"/>
      <c r="R59" s="7"/>
    </row>
    <row r="60" spans="2:18" hidden="1" x14ac:dyDescent="0.3">
      <c r="B60" s="7">
        <v>0</v>
      </c>
      <c r="C60" s="6" t="s">
        <v>165</v>
      </c>
      <c r="D60" t="s">
        <v>91</v>
      </c>
      <c r="E60" s="6" t="str">
        <f>IF(J60&lt;Leyenda!$D$9,Leyenda!$B$10,IF(AND('1 agua Ver barras'!J60&gt;=Leyenda!$D$9,'1 agua Ver barras'!J60&lt;=Leyenda!$D$8),Leyenda!$B$9,IF(AND(J60&gt;Leyenda!D$8,J60&lt;Leyenda!$D$7),Leyenda!$B$8,Leyenda!$B$7)))</f>
        <v>NOK</v>
      </c>
      <c r="F60" t="s">
        <v>34</v>
      </c>
      <c r="G60" t="s">
        <v>35</v>
      </c>
      <c r="H60">
        <v>66.25</v>
      </c>
      <c r="I60">
        <v>56.12</v>
      </c>
      <c r="J60" s="7">
        <v>1.24</v>
      </c>
      <c r="K60" t="s">
        <v>15</v>
      </c>
      <c r="M60" s="6"/>
      <c r="R60" s="7"/>
    </row>
    <row r="61" spans="2:18" hidden="1" x14ac:dyDescent="0.3">
      <c r="B61" s="7">
        <v>0</v>
      </c>
      <c r="C61" s="6" t="s">
        <v>165</v>
      </c>
      <c r="D61" t="s">
        <v>92</v>
      </c>
      <c r="E61" s="6" t="str">
        <f>IF(J61&lt;Leyenda!$D$9,Leyenda!$B$10,IF(AND('1 agua Ver barras'!J61&gt;=Leyenda!$D$9,'1 agua Ver barras'!J61&lt;=Leyenda!$D$8),Leyenda!$B$9,IF(AND(J61&gt;Leyenda!D$8,J61&lt;Leyenda!$D$7),Leyenda!$B$8,Leyenda!$B$7)))</f>
        <v>NOK</v>
      </c>
      <c r="F61" t="s">
        <v>34</v>
      </c>
      <c r="G61" t="s">
        <v>35</v>
      </c>
      <c r="H61">
        <v>86.12</v>
      </c>
      <c r="I61">
        <v>56.12</v>
      </c>
      <c r="J61" s="7">
        <v>1.61</v>
      </c>
      <c r="K61" t="s">
        <v>15</v>
      </c>
      <c r="M61" s="6"/>
      <c r="R61" s="7"/>
    </row>
    <row r="62" spans="2:18" hidden="1" x14ac:dyDescent="0.3">
      <c r="B62" s="7">
        <v>0</v>
      </c>
      <c r="C62" s="6" t="s">
        <v>165</v>
      </c>
      <c r="D62" t="s">
        <v>93</v>
      </c>
      <c r="E62" s="6" t="str">
        <f>IF(J62&lt;Leyenda!$D$9,Leyenda!$B$10,IF(AND('1 agua Ver barras'!J62&gt;=Leyenda!$D$9,'1 agua Ver barras'!J62&lt;=Leyenda!$D$8),Leyenda!$B$9,IF(AND(J62&gt;Leyenda!D$8,J62&lt;Leyenda!$D$7),Leyenda!$B$8,Leyenda!$B$7)))</f>
        <v>NOK</v>
      </c>
      <c r="F62" t="s">
        <v>38</v>
      </c>
      <c r="G62" t="s">
        <v>35</v>
      </c>
      <c r="H62">
        <v>128.77000000000001</v>
      </c>
      <c r="I62">
        <v>49.62</v>
      </c>
      <c r="J62" s="7">
        <v>4.38</v>
      </c>
      <c r="K62" t="s">
        <v>15</v>
      </c>
      <c r="M62" s="6"/>
      <c r="R62" s="7"/>
    </row>
    <row r="63" spans="2:18" hidden="1" x14ac:dyDescent="0.3">
      <c r="B63" s="7">
        <v>0</v>
      </c>
      <c r="C63" s="6" t="s">
        <v>165</v>
      </c>
      <c r="D63" t="s">
        <v>94</v>
      </c>
      <c r="E63" s="6" t="str">
        <f>IF(J63&lt;Leyenda!$D$9,Leyenda!$B$10,IF(AND('1 agua Ver barras'!J63&gt;=Leyenda!$D$9,'1 agua Ver barras'!J63&lt;=Leyenda!$D$8),Leyenda!$B$9,IF(AND(J63&gt;Leyenda!D$8,J63&lt;Leyenda!$D$7),Leyenda!$B$8,Leyenda!$B$7)))</f>
        <v>NOK</v>
      </c>
      <c r="F63" t="s">
        <v>38</v>
      </c>
      <c r="G63" t="s">
        <v>35</v>
      </c>
      <c r="H63">
        <v>128.77000000000001</v>
      </c>
      <c r="I63">
        <v>49.62</v>
      </c>
      <c r="J63" s="7">
        <v>5.71</v>
      </c>
      <c r="K63" t="s">
        <v>15</v>
      </c>
      <c r="M63" s="6"/>
      <c r="R63" s="7"/>
    </row>
    <row r="64" spans="2:18" hidden="1" x14ac:dyDescent="0.3">
      <c r="B64" s="7">
        <v>0</v>
      </c>
      <c r="C64" s="6" t="s">
        <v>165</v>
      </c>
      <c r="D64" t="s">
        <v>95</v>
      </c>
      <c r="E64" s="6" t="str">
        <f>IF(J64&lt;Leyenda!$D$9,Leyenda!$B$10,IF(AND('1 agua Ver barras'!J64&gt;=Leyenda!$D$9,'1 agua Ver barras'!J64&lt;=Leyenda!$D$8),Leyenda!$B$9,IF(AND(J64&gt;Leyenda!D$8,J64&lt;Leyenda!$D$7),Leyenda!$B$8,Leyenda!$B$7)))</f>
        <v>SOBRE</v>
      </c>
      <c r="F64" t="s">
        <v>41</v>
      </c>
      <c r="G64" t="s">
        <v>35</v>
      </c>
      <c r="H64">
        <v>62.55</v>
      </c>
      <c r="I64">
        <v>267.83</v>
      </c>
      <c r="J64" s="7">
        <v>0.21</v>
      </c>
      <c r="K64" t="s">
        <v>15</v>
      </c>
      <c r="M64" s="6"/>
      <c r="R64" s="7"/>
    </row>
    <row r="65" spans="2:18" hidden="1" x14ac:dyDescent="0.3">
      <c r="B65" s="7">
        <v>0</v>
      </c>
      <c r="C65" s="6" t="s">
        <v>165</v>
      </c>
      <c r="D65" t="s">
        <v>96</v>
      </c>
      <c r="E65" s="6" t="str">
        <f>IF(J65&lt;Leyenda!$D$9,Leyenda!$B$10,IF(AND('1 agua Ver barras'!J65&gt;=Leyenda!$D$9,'1 agua Ver barras'!J65&lt;=Leyenda!$D$8),Leyenda!$B$9,IF(AND(J65&gt;Leyenda!D$8,J65&lt;Leyenda!$D$7),Leyenda!$B$8,Leyenda!$B$7)))</f>
        <v>SOBRE</v>
      </c>
      <c r="F65" t="s">
        <v>41</v>
      </c>
      <c r="G65" t="s">
        <v>35</v>
      </c>
      <c r="H65">
        <v>62.55</v>
      </c>
      <c r="I65">
        <v>267.83</v>
      </c>
      <c r="J65" s="7">
        <v>0.2</v>
      </c>
      <c r="K65" t="s">
        <v>43</v>
      </c>
      <c r="M65" s="6"/>
      <c r="R65" s="7"/>
    </row>
    <row r="66" spans="2:18" hidden="1" x14ac:dyDescent="0.3">
      <c r="B66" s="7">
        <v>0</v>
      </c>
      <c r="C66" s="6" t="s">
        <v>165</v>
      </c>
      <c r="D66" t="s">
        <v>97</v>
      </c>
      <c r="E66" s="6" t="str">
        <f>IF(J66&lt;Leyenda!$D$9,Leyenda!$B$10,IF(AND('1 agua Ver barras'!J66&gt;=Leyenda!$D$9,'1 agua Ver barras'!J66&lt;=Leyenda!$D$8),Leyenda!$B$9,IF(AND(J66&gt;Leyenda!D$8,J66&lt;Leyenda!$D$7),Leyenda!$B$8,Leyenda!$B$7)))</f>
        <v>OK</v>
      </c>
      <c r="F66" t="s">
        <v>45</v>
      </c>
      <c r="G66" t="s">
        <v>35</v>
      </c>
      <c r="H66">
        <v>122.85</v>
      </c>
      <c r="I66">
        <v>402.65</v>
      </c>
      <c r="J66" s="7">
        <v>0.64</v>
      </c>
      <c r="K66" t="s">
        <v>15</v>
      </c>
      <c r="M66" s="6"/>
      <c r="R66" s="7"/>
    </row>
    <row r="67" spans="2:18" hidden="1" x14ac:dyDescent="0.3">
      <c r="B67" s="7">
        <v>0</v>
      </c>
      <c r="C67" s="6" t="s">
        <v>165</v>
      </c>
      <c r="D67" t="s">
        <v>98</v>
      </c>
      <c r="E67" s="6" t="str">
        <f>IF(J67&lt;Leyenda!$D$9,Leyenda!$B$10,IF(AND('1 agua Ver barras'!J67&gt;=Leyenda!$D$9,'1 agua Ver barras'!J67&lt;=Leyenda!$D$8),Leyenda!$B$9,IF(AND(J67&gt;Leyenda!D$8,J67&lt;Leyenda!$D$7),Leyenda!$B$8,Leyenda!$B$7)))</f>
        <v>OK</v>
      </c>
      <c r="F67" t="s">
        <v>45</v>
      </c>
      <c r="G67" t="s">
        <v>35</v>
      </c>
      <c r="H67">
        <v>122.85</v>
      </c>
      <c r="I67">
        <v>402.65</v>
      </c>
      <c r="J67" s="7">
        <v>0.63</v>
      </c>
      <c r="K67" t="s">
        <v>15</v>
      </c>
      <c r="M67" s="6"/>
      <c r="R67" s="7"/>
    </row>
    <row r="68" spans="2:18" hidden="1" x14ac:dyDescent="0.3">
      <c r="B68" s="7">
        <v>0</v>
      </c>
      <c r="C68" s="6" t="s">
        <v>165</v>
      </c>
      <c r="D68" t="s">
        <v>99</v>
      </c>
      <c r="E68" s="6" t="str">
        <f>IF(J68&lt;Leyenda!$D$9,Leyenda!$B$10,IF(AND('1 agua Ver barras'!J68&gt;=Leyenda!$D$9,'1 agua Ver barras'!J68&lt;=Leyenda!$D$8),Leyenda!$B$9,IF(AND(J68&gt;Leyenda!D$8,J68&lt;Leyenda!$D$7),Leyenda!$B$8,Leyenda!$B$7)))</f>
        <v>OK</v>
      </c>
      <c r="F68" t="s">
        <v>45</v>
      </c>
      <c r="G68" t="s">
        <v>35</v>
      </c>
      <c r="H68">
        <v>122.85</v>
      </c>
      <c r="I68">
        <v>402.65</v>
      </c>
      <c r="J68" s="7">
        <v>0.7</v>
      </c>
      <c r="K68" t="s">
        <v>15</v>
      </c>
      <c r="M68" s="6"/>
      <c r="R68" s="7"/>
    </row>
    <row r="69" spans="2:18" hidden="1" x14ac:dyDescent="0.3">
      <c r="B69" s="7">
        <v>0</v>
      </c>
      <c r="C69" s="6" t="s">
        <v>165</v>
      </c>
      <c r="D69" t="s">
        <v>100</v>
      </c>
      <c r="E69" s="6" t="str">
        <f>IF(J69&lt;Leyenda!$D$9,Leyenda!$B$10,IF(AND('1 agua Ver barras'!J69&gt;=Leyenda!$D$9,'1 agua Ver barras'!J69&lt;=Leyenda!$D$8),Leyenda!$B$9,IF(AND(J69&gt;Leyenda!D$8,J69&lt;Leyenda!$D$7),Leyenda!$B$8,Leyenda!$B$7)))</f>
        <v>OK</v>
      </c>
      <c r="F69" t="s">
        <v>45</v>
      </c>
      <c r="G69" t="s">
        <v>35</v>
      </c>
      <c r="H69">
        <v>122.85</v>
      </c>
      <c r="I69">
        <v>402.65</v>
      </c>
      <c r="J69" s="7">
        <v>0.66</v>
      </c>
      <c r="K69" t="s">
        <v>15</v>
      </c>
      <c r="M69" s="6"/>
      <c r="R69" s="7"/>
    </row>
    <row r="70" spans="2:18" hidden="1" x14ac:dyDescent="0.3">
      <c r="B70" s="7">
        <v>0</v>
      </c>
      <c r="C70" s="6" t="s">
        <v>165</v>
      </c>
      <c r="D70" t="s">
        <v>101</v>
      </c>
      <c r="E70" s="6" t="str">
        <f>IF(J70&lt;Leyenda!$D$9,Leyenda!$B$10,IF(AND('1 agua Ver barras'!J70&gt;=Leyenda!$D$9,'1 agua Ver barras'!J70&lt;=Leyenda!$D$8),Leyenda!$B$9,IF(AND(J70&gt;Leyenda!D$8,J70&lt;Leyenda!$D$7),Leyenda!$B$8,Leyenda!$B$7)))</f>
        <v>OK</v>
      </c>
      <c r="F70" t="s">
        <v>45</v>
      </c>
      <c r="G70" t="s">
        <v>35</v>
      </c>
      <c r="H70">
        <v>122.85</v>
      </c>
      <c r="I70">
        <v>402.65</v>
      </c>
      <c r="J70" s="7">
        <v>0.71</v>
      </c>
      <c r="K70" t="s">
        <v>15</v>
      </c>
      <c r="M70" s="6"/>
      <c r="R70" s="7"/>
    </row>
    <row r="71" spans="2:18" hidden="1" x14ac:dyDescent="0.3">
      <c r="B71" s="7">
        <v>0</v>
      </c>
      <c r="C71" s="6" t="s">
        <v>165</v>
      </c>
      <c r="D71" t="s">
        <v>102</v>
      </c>
      <c r="E71" s="6" t="str">
        <f>IF(J71&lt;Leyenda!$D$9,Leyenda!$B$10,IF(AND('1 agua Ver barras'!J71&gt;=Leyenda!$D$9,'1 agua Ver barras'!J71&lt;=Leyenda!$D$8),Leyenda!$B$9,IF(AND(J71&gt;Leyenda!D$8,J71&lt;Leyenda!$D$7),Leyenda!$B$8,Leyenda!$B$7)))</f>
        <v>OK</v>
      </c>
      <c r="F71" t="s">
        <v>45</v>
      </c>
      <c r="G71" t="s">
        <v>35</v>
      </c>
      <c r="H71">
        <v>122.85</v>
      </c>
      <c r="I71">
        <v>402.65</v>
      </c>
      <c r="J71" s="7">
        <v>0.64</v>
      </c>
      <c r="K71" t="s">
        <v>15</v>
      </c>
      <c r="M71" s="6"/>
      <c r="R71" s="7"/>
    </row>
    <row r="72" spans="2:18" hidden="1" x14ac:dyDescent="0.3">
      <c r="B72" s="7">
        <v>0</v>
      </c>
      <c r="C72" s="6" t="s">
        <v>165</v>
      </c>
      <c r="D72" t="s">
        <v>103</v>
      </c>
      <c r="E72" s="6" t="str">
        <f>IF(J72&lt;Leyenda!$D$9,Leyenda!$B$10,IF(AND('1 agua Ver barras'!J72&gt;=Leyenda!$D$9,'1 agua Ver barras'!J72&lt;=Leyenda!$D$8),Leyenda!$B$9,IF(AND(J72&gt;Leyenda!D$8,J72&lt;Leyenda!$D$7),Leyenda!$B$8,Leyenda!$B$7)))</f>
        <v>OK</v>
      </c>
      <c r="F72" t="s">
        <v>45</v>
      </c>
      <c r="G72" t="s">
        <v>35</v>
      </c>
      <c r="H72">
        <v>122.85</v>
      </c>
      <c r="I72">
        <v>402.65</v>
      </c>
      <c r="J72" s="7">
        <v>0.63</v>
      </c>
      <c r="K72" t="s">
        <v>15</v>
      </c>
      <c r="M72" s="6"/>
      <c r="R72" s="7"/>
    </row>
    <row r="73" spans="2:18" hidden="1" x14ac:dyDescent="0.3">
      <c r="B73" s="7">
        <v>0</v>
      </c>
      <c r="C73" s="6" t="s">
        <v>165</v>
      </c>
      <c r="D73" t="s">
        <v>104</v>
      </c>
      <c r="E73" s="6" t="str">
        <f>IF(J73&lt;Leyenda!$D$9,Leyenda!$B$10,IF(AND('1 agua Ver barras'!J73&gt;=Leyenda!$D$9,'1 agua Ver barras'!J73&lt;=Leyenda!$D$8),Leyenda!$B$9,IF(AND(J73&gt;Leyenda!D$8,J73&lt;Leyenda!$D$7),Leyenda!$B$8,Leyenda!$B$7)))</f>
        <v>NOK</v>
      </c>
      <c r="F73" t="s">
        <v>34</v>
      </c>
      <c r="G73" t="s">
        <v>35</v>
      </c>
      <c r="H73">
        <v>66.25</v>
      </c>
      <c r="I73">
        <v>56.12</v>
      </c>
      <c r="J73" s="7">
        <v>1.3</v>
      </c>
      <c r="K73" t="s">
        <v>15</v>
      </c>
      <c r="M73" s="6"/>
      <c r="R73" s="7"/>
    </row>
    <row r="74" spans="2:18" hidden="1" x14ac:dyDescent="0.3">
      <c r="B74" s="7">
        <v>0</v>
      </c>
      <c r="C74" s="6" t="s">
        <v>165</v>
      </c>
      <c r="D74" t="s">
        <v>13</v>
      </c>
      <c r="E74" s="6" t="str">
        <f>IF(J74&lt;Leyenda!$D$9,Leyenda!$B$10,IF(AND('1 agua Ver barras'!J74&gt;=Leyenda!$D$9,'1 agua Ver barras'!J74&lt;=Leyenda!$D$8),Leyenda!$B$9,IF(AND(J74&gt;Leyenda!D$8,J74&lt;Leyenda!$D$7),Leyenda!$B$8,Leyenda!$B$7)))</f>
        <v>NOK</v>
      </c>
      <c r="F74" t="s">
        <v>34</v>
      </c>
      <c r="G74" t="s">
        <v>35</v>
      </c>
      <c r="H74">
        <v>86.12</v>
      </c>
      <c r="I74">
        <v>56.12</v>
      </c>
      <c r="J74" s="7">
        <v>1.68</v>
      </c>
      <c r="K74" t="s">
        <v>15</v>
      </c>
      <c r="M74" s="6"/>
      <c r="R74" s="7"/>
    </row>
    <row r="75" spans="2:18" hidden="1" x14ac:dyDescent="0.3">
      <c r="B75" s="7">
        <v>0</v>
      </c>
      <c r="C75" s="6" t="s">
        <v>165</v>
      </c>
      <c r="D75" t="s">
        <v>105</v>
      </c>
      <c r="E75" s="6" t="str">
        <f>IF(J75&lt;Leyenda!$D$9,Leyenda!$B$10,IF(AND('1 agua Ver barras'!J75&gt;=Leyenda!$D$9,'1 agua Ver barras'!J75&lt;=Leyenda!$D$8),Leyenda!$B$9,IF(AND(J75&gt;Leyenda!D$8,J75&lt;Leyenda!$D$7),Leyenda!$B$8,Leyenda!$B$7)))</f>
        <v>NOK</v>
      </c>
      <c r="F75" t="s">
        <v>38</v>
      </c>
      <c r="G75" t="s">
        <v>35</v>
      </c>
      <c r="H75">
        <v>128.77000000000001</v>
      </c>
      <c r="I75">
        <v>49.62</v>
      </c>
      <c r="J75" s="7">
        <v>4.62</v>
      </c>
      <c r="K75" t="s">
        <v>15</v>
      </c>
      <c r="M75" s="6"/>
      <c r="R75" s="7"/>
    </row>
    <row r="76" spans="2:18" hidden="1" x14ac:dyDescent="0.3">
      <c r="B76" s="7">
        <v>0</v>
      </c>
      <c r="C76" s="6" t="s">
        <v>165</v>
      </c>
      <c r="D76" t="s">
        <v>21</v>
      </c>
      <c r="E76" s="6" t="str">
        <f>IF(J76&lt;Leyenda!$D$9,Leyenda!$B$10,IF(AND('1 agua Ver barras'!J76&gt;=Leyenda!$D$9,'1 agua Ver barras'!J76&lt;=Leyenda!$D$8),Leyenda!$B$9,IF(AND(J76&gt;Leyenda!D$8,J76&lt;Leyenda!$D$7),Leyenda!$B$8,Leyenda!$B$7)))</f>
        <v>NOK</v>
      </c>
      <c r="F76" t="s">
        <v>38</v>
      </c>
      <c r="G76" t="s">
        <v>35</v>
      </c>
      <c r="H76">
        <v>128.77000000000001</v>
      </c>
      <c r="I76">
        <v>49.62</v>
      </c>
      <c r="J76" s="7">
        <v>5.96</v>
      </c>
      <c r="K76" t="s">
        <v>15</v>
      </c>
      <c r="M76" s="6"/>
      <c r="R76" s="7"/>
    </row>
    <row r="77" spans="2:18" hidden="1" x14ac:dyDescent="0.3">
      <c r="B77" s="7">
        <v>0</v>
      </c>
      <c r="C77" s="6" t="s">
        <v>165</v>
      </c>
      <c r="D77" t="s">
        <v>106</v>
      </c>
      <c r="E77" s="6" t="str">
        <f>IF(J77&lt;Leyenda!$D$9,Leyenda!$B$10,IF(AND('1 agua Ver barras'!J77&gt;=Leyenda!$D$9,'1 agua Ver barras'!J77&lt;=Leyenda!$D$8),Leyenda!$B$9,IF(AND(J77&gt;Leyenda!D$8,J77&lt;Leyenda!$D$7),Leyenda!$B$8,Leyenda!$B$7)))</f>
        <v>SOBRE</v>
      </c>
      <c r="F77" t="s">
        <v>41</v>
      </c>
      <c r="G77" t="s">
        <v>35</v>
      </c>
      <c r="H77">
        <v>62.55</v>
      </c>
      <c r="I77">
        <v>267.83</v>
      </c>
      <c r="J77" s="7">
        <v>0.24</v>
      </c>
      <c r="K77" t="s">
        <v>15</v>
      </c>
      <c r="M77" s="6"/>
      <c r="R77" s="7"/>
    </row>
    <row r="78" spans="2:18" hidden="1" x14ac:dyDescent="0.3">
      <c r="B78" s="7">
        <v>0</v>
      </c>
      <c r="C78" s="6" t="s">
        <v>165</v>
      </c>
      <c r="D78" t="s">
        <v>107</v>
      </c>
      <c r="E78" s="6" t="str">
        <f>IF(J78&lt;Leyenda!$D$9,Leyenda!$B$10,IF(AND('1 agua Ver barras'!J78&gt;=Leyenda!$D$9,'1 agua Ver barras'!J78&lt;=Leyenda!$D$8),Leyenda!$B$9,IF(AND(J78&gt;Leyenda!D$8,J78&lt;Leyenda!$D$7),Leyenda!$B$8,Leyenda!$B$7)))</f>
        <v>SOBRE</v>
      </c>
      <c r="F78" t="s">
        <v>41</v>
      </c>
      <c r="G78" t="s">
        <v>35</v>
      </c>
      <c r="H78">
        <v>62.55</v>
      </c>
      <c r="I78">
        <v>267.83</v>
      </c>
      <c r="J78" s="7">
        <v>0.23</v>
      </c>
      <c r="K78" t="s">
        <v>43</v>
      </c>
      <c r="M78" s="6"/>
      <c r="R78" s="7"/>
    </row>
    <row r="79" spans="2:18" hidden="1" x14ac:dyDescent="0.3">
      <c r="B79" s="7">
        <v>0</v>
      </c>
      <c r="C79" s="6" t="s">
        <v>165</v>
      </c>
      <c r="D79" t="s">
        <v>108</v>
      </c>
      <c r="E79" s="6" t="str">
        <f>IF(J79&lt;Leyenda!$D$9,Leyenda!$B$10,IF(AND('1 agua Ver barras'!J79&gt;=Leyenda!$D$9,'1 agua Ver barras'!J79&lt;=Leyenda!$D$8),Leyenda!$B$9,IF(AND(J79&gt;Leyenda!D$8,J79&lt;Leyenda!$D$7),Leyenda!$B$8,Leyenda!$B$7)))</f>
        <v>OK</v>
      </c>
      <c r="F79" t="s">
        <v>45</v>
      </c>
      <c r="G79" t="s">
        <v>35</v>
      </c>
      <c r="H79">
        <v>122.85</v>
      </c>
      <c r="I79">
        <v>402.65</v>
      </c>
      <c r="J79" s="7">
        <v>0.75</v>
      </c>
      <c r="K79" t="s">
        <v>15</v>
      </c>
      <c r="M79" s="6"/>
      <c r="R79" s="7"/>
    </row>
    <row r="80" spans="2:18" hidden="1" x14ac:dyDescent="0.3">
      <c r="B80" s="7">
        <v>0</v>
      </c>
      <c r="C80" s="6" t="s">
        <v>165</v>
      </c>
      <c r="D80" t="s">
        <v>109</v>
      </c>
      <c r="E80" s="6" t="str">
        <f>IF(J80&lt;Leyenda!$D$9,Leyenda!$B$10,IF(AND('1 agua Ver barras'!J80&gt;=Leyenda!$D$9,'1 agua Ver barras'!J80&lt;=Leyenda!$D$8),Leyenda!$B$9,IF(AND(J80&gt;Leyenda!D$8,J80&lt;Leyenda!$D$7),Leyenda!$B$8,Leyenda!$B$7)))</f>
        <v>OK</v>
      </c>
      <c r="F80" t="s">
        <v>45</v>
      </c>
      <c r="G80" t="s">
        <v>35</v>
      </c>
      <c r="H80">
        <v>122.85</v>
      </c>
      <c r="I80">
        <v>402.65</v>
      </c>
      <c r="J80" s="7">
        <v>0.56999999999999995</v>
      </c>
      <c r="K80" t="s">
        <v>15</v>
      </c>
      <c r="M80" s="6"/>
      <c r="R80" s="7"/>
    </row>
    <row r="81" spans="2:18" hidden="1" x14ac:dyDescent="0.3">
      <c r="B81" s="7">
        <v>0</v>
      </c>
      <c r="C81" s="6" t="s">
        <v>165</v>
      </c>
      <c r="D81" t="s">
        <v>110</v>
      </c>
      <c r="E81" s="6" t="str">
        <f>IF(J81&lt;Leyenda!$D$9,Leyenda!$B$10,IF(AND('1 agua Ver barras'!J81&gt;=Leyenda!$D$9,'1 agua Ver barras'!J81&lt;=Leyenda!$D$8),Leyenda!$B$9,IF(AND(J81&gt;Leyenda!D$8,J81&lt;Leyenda!$D$7),Leyenda!$B$8,Leyenda!$B$7)))</f>
        <v>OK</v>
      </c>
      <c r="F81" t="s">
        <v>45</v>
      </c>
      <c r="G81" t="s">
        <v>35</v>
      </c>
      <c r="H81">
        <v>122.85</v>
      </c>
      <c r="I81">
        <v>402.65</v>
      </c>
      <c r="J81" s="7">
        <v>0.66</v>
      </c>
      <c r="K81" t="s">
        <v>15</v>
      </c>
      <c r="M81" s="6"/>
      <c r="R81" s="7"/>
    </row>
    <row r="82" spans="2:18" hidden="1" x14ac:dyDescent="0.3">
      <c r="B82" s="7">
        <v>0</v>
      </c>
      <c r="C82" s="6" t="s">
        <v>165</v>
      </c>
      <c r="D82" t="s">
        <v>111</v>
      </c>
      <c r="E82" s="6" t="str">
        <f>IF(J82&lt;Leyenda!$D$9,Leyenda!$B$10,IF(AND('1 agua Ver barras'!J82&gt;=Leyenda!$D$9,'1 agua Ver barras'!J82&lt;=Leyenda!$D$8),Leyenda!$B$9,IF(AND(J82&gt;Leyenda!D$8,J82&lt;Leyenda!$D$7),Leyenda!$B$8,Leyenda!$B$7)))</f>
        <v>NOK</v>
      </c>
      <c r="F82" t="s">
        <v>45</v>
      </c>
      <c r="G82" t="s">
        <v>35</v>
      </c>
      <c r="H82">
        <v>122.85</v>
      </c>
      <c r="I82">
        <v>402.65</v>
      </c>
      <c r="J82" s="7">
        <v>1.1299999999999999</v>
      </c>
      <c r="K82" t="s">
        <v>15</v>
      </c>
      <c r="M82" s="6"/>
      <c r="R82" s="7"/>
    </row>
    <row r="83" spans="2:18" hidden="1" x14ac:dyDescent="0.3">
      <c r="B83" s="7">
        <v>0</v>
      </c>
      <c r="C83" s="6" t="s">
        <v>165</v>
      </c>
      <c r="D83" t="s">
        <v>112</v>
      </c>
      <c r="E83" s="6" t="str">
        <f>IF(J83&lt;Leyenda!$D$9,Leyenda!$B$10,IF(AND('1 agua Ver barras'!J83&gt;=Leyenda!$D$9,'1 agua Ver barras'!J83&lt;=Leyenda!$D$8),Leyenda!$B$9,IF(AND(J83&gt;Leyenda!D$8,J83&lt;Leyenda!$D$7),Leyenda!$B$8,Leyenda!$B$7)))</f>
        <v>OK</v>
      </c>
      <c r="F83" t="s">
        <v>45</v>
      </c>
      <c r="G83" t="s">
        <v>35</v>
      </c>
      <c r="H83">
        <v>122.85</v>
      </c>
      <c r="I83">
        <v>402.65</v>
      </c>
      <c r="J83" s="7">
        <v>0.65</v>
      </c>
      <c r="K83" t="s">
        <v>15</v>
      </c>
      <c r="M83" s="6"/>
      <c r="R83" s="7"/>
    </row>
    <row r="84" spans="2:18" hidden="1" x14ac:dyDescent="0.3">
      <c r="B84" s="7">
        <v>0</v>
      </c>
      <c r="C84" s="6" t="s">
        <v>165</v>
      </c>
      <c r="D84" t="s">
        <v>113</v>
      </c>
      <c r="E84" s="6" t="str">
        <f>IF(J84&lt;Leyenda!$D$9,Leyenda!$B$10,IF(AND('1 agua Ver barras'!J84&gt;=Leyenda!$D$9,'1 agua Ver barras'!J84&lt;=Leyenda!$D$8),Leyenda!$B$9,IF(AND(J84&gt;Leyenda!D$8,J84&lt;Leyenda!$D$7),Leyenda!$B$8,Leyenda!$B$7)))</f>
        <v>OK</v>
      </c>
      <c r="F84" t="s">
        <v>45</v>
      </c>
      <c r="G84" t="s">
        <v>35</v>
      </c>
      <c r="H84">
        <v>122.85</v>
      </c>
      <c r="I84">
        <v>402.65</v>
      </c>
      <c r="J84" s="7">
        <v>0.72</v>
      </c>
      <c r="K84" t="s">
        <v>15</v>
      </c>
      <c r="M84" s="6"/>
      <c r="R84" s="7"/>
    </row>
    <row r="85" spans="2:18" hidden="1" x14ac:dyDescent="0.3">
      <c r="B85" s="7">
        <v>0</v>
      </c>
      <c r="C85" s="6" t="s">
        <v>165</v>
      </c>
      <c r="D85" t="s">
        <v>114</v>
      </c>
      <c r="E85" s="6" t="str">
        <f>IF(J85&lt;Leyenda!$D$9,Leyenda!$B$10,IF(AND('1 agua Ver barras'!J85&gt;=Leyenda!$D$9,'1 agua Ver barras'!J85&lt;=Leyenda!$D$8),Leyenda!$B$9,IF(AND(J85&gt;Leyenda!D$8,J85&lt;Leyenda!$D$7),Leyenda!$B$8,Leyenda!$B$7)))</f>
        <v>OK</v>
      </c>
      <c r="F85" t="s">
        <v>45</v>
      </c>
      <c r="G85" t="s">
        <v>35</v>
      </c>
      <c r="H85">
        <v>122.85</v>
      </c>
      <c r="I85">
        <v>402.65</v>
      </c>
      <c r="J85" s="7">
        <v>0.59</v>
      </c>
      <c r="K85" t="s">
        <v>15</v>
      </c>
      <c r="M85" s="6"/>
      <c r="R85" s="7"/>
    </row>
    <row r="86" spans="2:18" hidden="1" x14ac:dyDescent="0.3">
      <c r="B86" s="7">
        <v>0</v>
      </c>
      <c r="C86" s="6" t="s">
        <v>165</v>
      </c>
      <c r="D86" t="s">
        <v>115</v>
      </c>
      <c r="E86" s="6" t="str">
        <f>IF(J86&lt;Leyenda!$D$9,Leyenda!$B$10,IF(AND('1 agua Ver barras'!J86&gt;=Leyenda!$D$9,'1 agua Ver barras'!J86&lt;=Leyenda!$D$8),Leyenda!$B$9,IF(AND(J86&gt;Leyenda!D$8,J86&lt;Leyenda!$D$7),Leyenda!$B$8,Leyenda!$B$7)))</f>
        <v>LIMITE</v>
      </c>
      <c r="F86" t="s">
        <v>34</v>
      </c>
      <c r="G86" t="s">
        <v>35</v>
      </c>
      <c r="H86">
        <v>66.25</v>
      </c>
      <c r="I86">
        <v>56.12</v>
      </c>
      <c r="J86" s="7">
        <v>0.95</v>
      </c>
      <c r="K86" t="s">
        <v>15</v>
      </c>
      <c r="M86" s="6"/>
      <c r="R86" s="7"/>
    </row>
    <row r="87" spans="2:18" hidden="1" x14ac:dyDescent="0.3">
      <c r="B87" s="7">
        <v>0</v>
      </c>
      <c r="C87" s="6" t="s">
        <v>165</v>
      </c>
      <c r="D87" t="s">
        <v>116</v>
      </c>
      <c r="E87" s="6" t="str">
        <f>IF(J87&lt;Leyenda!$D$9,Leyenda!$B$10,IF(AND('1 agua Ver barras'!J87&gt;=Leyenda!$D$9,'1 agua Ver barras'!J87&lt;=Leyenda!$D$8),Leyenda!$B$9,IF(AND(J87&gt;Leyenda!D$8,J87&lt;Leyenda!$D$7),Leyenda!$B$8,Leyenda!$B$7)))</f>
        <v>NOK</v>
      </c>
      <c r="F87" t="s">
        <v>34</v>
      </c>
      <c r="G87" t="s">
        <v>35</v>
      </c>
      <c r="H87">
        <v>86.12</v>
      </c>
      <c r="I87">
        <v>56.12</v>
      </c>
      <c r="J87" s="7">
        <v>1.0900000000000001</v>
      </c>
      <c r="K87" t="s">
        <v>15</v>
      </c>
      <c r="M87" s="6"/>
      <c r="R87" s="7"/>
    </row>
    <row r="88" spans="2:18" hidden="1" x14ac:dyDescent="0.3">
      <c r="B88" s="7">
        <v>0</v>
      </c>
      <c r="C88" s="6" t="s">
        <v>165</v>
      </c>
      <c r="D88" t="s">
        <v>117</v>
      </c>
      <c r="E88" s="6" t="str">
        <f>IF(J88&lt;Leyenda!$D$9,Leyenda!$B$10,IF(AND('1 agua Ver barras'!J88&gt;=Leyenda!$D$9,'1 agua Ver barras'!J88&lt;=Leyenda!$D$8),Leyenda!$B$9,IF(AND(J88&gt;Leyenda!D$8,J88&lt;Leyenda!$D$7),Leyenda!$B$8,Leyenda!$B$7)))</f>
        <v>NOK</v>
      </c>
      <c r="F88" t="s">
        <v>38</v>
      </c>
      <c r="G88" t="s">
        <v>35</v>
      </c>
      <c r="H88">
        <v>128.77000000000001</v>
      </c>
      <c r="I88">
        <v>49.62</v>
      </c>
      <c r="J88" s="7">
        <v>2.84</v>
      </c>
      <c r="K88" t="s">
        <v>15</v>
      </c>
      <c r="M88" s="6"/>
      <c r="R88" s="7"/>
    </row>
    <row r="89" spans="2:18" hidden="1" x14ac:dyDescent="0.3">
      <c r="B89" s="7">
        <v>0</v>
      </c>
      <c r="C89" s="6" t="s">
        <v>165</v>
      </c>
      <c r="D89" t="s">
        <v>118</v>
      </c>
      <c r="E89" s="6" t="str">
        <f>IF(J89&lt;Leyenda!$D$9,Leyenda!$B$10,IF(AND('1 agua Ver barras'!J89&gt;=Leyenda!$D$9,'1 agua Ver barras'!J89&lt;=Leyenda!$D$8),Leyenda!$B$9,IF(AND(J89&gt;Leyenda!D$8,J89&lt;Leyenda!$D$7),Leyenda!$B$8,Leyenda!$B$7)))</f>
        <v>NOK</v>
      </c>
      <c r="F89" t="s">
        <v>38</v>
      </c>
      <c r="G89" t="s">
        <v>35</v>
      </c>
      <c r="H89">
        <v>128.77000000000001</v>
      </c>
      <c r="I89">
        <v>49.62</v>
      </c>
      <c r="J89" s="7">
        <v>3.67</v>
      </c>
      <c r="K89" t="s">
        <v>15</v>
      </c>
      <c r="M89" s="6"/>
      <c r="R89" s="7"/>
    </row>
    <row r="90" spans="2:18" hidden="1" x14ac:dyDescent="0.3">
      <c r="B90" s="7">
        <v>0</v>
      </c>
      <c r="C90" s="6" t="s">
        <v>165</v>
      </c>
      <c r="D90" t="s">
        <v>119</v>
      </c>
      <c r="E90" s="6" t="str">
        <f>IF(J90&lt;Leyenda!$D$9,Leyenda!$B$10,IF(AND('1 agua Ver barras'!J90&gt;=Leyenda!$D$9,'1 agua Ver barras'!J90&lt;=Leyenda!$D$8),Leyenda!$B$9,IF(AND(J90&gt;Leyenda!D$8,J90&lt;Leyenda!$D$7),Leyenda!$B$8,Leyenda!$B$7)))</f>
        <v>SOBRE</v>
      </c>
      <c r="F90" t="s">
        <v>41</v>
      </c>
      <c r="G90" t="s">
        <v>35</v>
      </c>
      <c r="H90">
        <v>62.55</v>
      </c>
      <c r="I90">
        <v>267.83</v>
      </c>
      <c r="J90" s="7">
        <v>0.28000000000000003</v>
      </c>
      <c r="K90" t="s">
        <v>15</v>
      </c>
      <c r="M90" s="6"/>
      <c r="R90" s="7"/>
    </row>
    <row r="91" spans="2:18" hidden="1" x14ac:dyDescent="0.3">
      <c r="B91" s="7">
        <v>0</v>
      </c>
      <c r="C91" s="6" t="s">
        <v>165</v>
      </c>
      <c r="D91" t="s">
        <v>120</v>
      </c>
      <c r="E91" s="6" t="str">
        <f>IF(J91&lt;Leyenda!$D$9,Leyenda!$B$10,IF(AND('1 agua Ver barras'!J91&gt;=Leyenda!$D$9,'1 agua Ver barras'!J91&lt;=Leyenda!$D$8),Leyenda!$B$9,IF(AND(J91&gt;Leyenda!D$8,J91&lt;Leyenda!$D$7),Leyenda!$B$8,Leyenda!$B$7)))</f>
        <v>SOBRE</v>
      </c>
      <c r="F91" t="s">
        <v>41</v>
      </c>
      <c r="G91" t="s">
        <v>35</v>
      </c>
      <c r="H91">
        <v>62.55</v>
      </c>
      <c r="I91">
        <v>267.83</v>
      </c>
      <c r="J91" s="7">
        <v>0.28000000000000003</v>
      </c>
      <c r="K91" t="s">
        <v>43</v>
      </c>
      <c r="M91" s="6"/>
      <c r="R91" s="7"/>
    </row>
    <row r="92" spans="2:18" hidden="1" x14ac:dyDescent="0.3">
      <c r="B92" s="7">
        <v>0</v>
      </c>
      <c r="C92" s="6" t="s">
        <v>165</v>
      </c>
      <c r="D92" t="s">
        <v>121</v>
      </c>
      <c r="E92" s="6" t="str">
        <f>IF(J92&lt;Leyenda!$D$9,Leyenda!$B$10,IF(AND('1 agua Ver barras'!J92&gt;=Leyenda!$D$9,'1 agua Ver barras'!J92&lt;=Leyenda!$D$8),Leyenda!$B$9,IF(AND(J92&gt;Leyenda!D$8,J92&lt;Leyenda!$D$7),Leyenda!$B$8,Leyenda!$B$7)))</f>
        <v>NOK</v>
      </c>
      <c r="F92" t="s">
        <v>45</v>
      </c>
      <c r="G92" t="s">
        <v>35</v>
      </c>
      <c r="H92">
        <v>122.85</v>
      </c>
      <c r="I92">
        <v>402.65</v>
      </c>
      <c r="J92" s="7">
        <v>5.1100000000000003</v>
      </c>
      <c r="K92" t="s">
        <v>15</v>
      </c>
      <c r="M92" s="6"/>
      <c r="R92" s="7"/>
    </row>
    <row r="93" spans="2:18" hidden="1" x14ac:dyDescent="0.3">
      <c r="B93" s="7">
        <v>0</v>
      </c>
      <c r="C93" s="6" t="s">
        <v>165</v>
      </c>
      <c r="D93" t="s">
        <v>122</v>
      </c>
      <c r="E93" s="6" t="str">
        <f>IF(J93&lt;Leyenda!$D$9,Leyenda!$B$10,IF(AND('1 agua Ver barras'!J93&gt;=Leyenda!$D$9,'1 agua Ver barras'!J93&lt;=Leyenda!$D$8),Leyenda!$B$9,IF(AND(J93&gt;Leyenda!D$8,J93&lt;Leyenda!$D$7),Leyenda!$B$8,Leyenda!$B$7)))</f>
        <v>OK</v>
      </c>
      <c r="F93" t="s">
        <v>45</v>
      </c>
      <c r="G93" t="s">
        <v>35</v>
      </c>
      <c r="H93">
        <v>122.85</v>
      </c>
      <c r="I93">
        <v>402.65</v>
      </c>
      <c r="J93" s="7">
        <v>0.7</v>
      </c>
      <c r="K93" t="s">
        <v>15</v>
      </c>
      <c r="M93" s="6"/>
      <c r="R93" s="7"/>
    </row>
    <row r="94" spans="2:18" hidden="1" x14ac:dyDescent="0.3">
      <c r="B94" s="7">
        <v>0</v>
      </c>
      <c r="C94" s="6" t="s">
        <v>165</v>
      </c>
      <c r="D94" t="s">
        <v>123</v>
      </c>
      <c r="E94" s="6" t="str">
        <f>IF(J94&lt;Leyenda!$D$9,Leyenda!$B$10,IF(AND('1 agua Ver barras'!J94&gt;=Leyenda!$D$9,'1 agua Ver barras'!J94&lt;=Leyenda!$D$8),Leyenda!$B$9,IF(AND(J94&gt;Leyenda!D$8,J94&lt;Leyenda!$D$7),Leyenda!$B$8,Leyenda!$B$7)))</f>
        <v>OK</v>
      </c>
      <c r="F94" t="s">
        <v>45</v>
      </c>
      <c r="G94" t="s">
        <v>35</v>
      </c>
      <c r="H94">
        <v>122.85</v>
      </c>
      <c r="I94">
        <v>402.65</v>
      </c>
      <c r="J94" s="7">
        <v>0.79</v>
      </c>
      <c r="K94" t="s">
        <v>15</v>
      </c>
      <c r="M94" s="6"/>
      <c r="R94" s="7"/>
    </row>
    <row r="95" spans="2:18" hidden="1" x14ac:dyDescent="0.3">
      <c r="B95" s="7">
        <v>0</v>
      </c>
      <c r="C95" s="6" t="s">
        <v>165</v>
      </c>
      <c r="D95" t="s">
        <v>27</v>
      </c>
      <c r="E95" s="6" t="str">
        <f>IF(J95&lt;Leyenda!$D$9,Leyenda!$B$10,IF(AND('1 agua Ver barras'!J95&gt;=Leyenda!$D$9,'1 agua Ver barras'!J95&lt;=Leyenda!$D$8),Leyenda!$B$9,IF(AND(J95&gt;Leyenda!D$8,J95&lt;Leyenda!$D$7),Leyenda!$B$8,Leyenda!$B$7)))</f>
        <v>NOK</v>
      </c>
      <c r="F95" t="s">
        <v>45</v>
      </c>
      <c r="G95" t="s">
        <v>35</v>
      </c>
      <c r="H95">
        <v>122.85</v>
      </c>
      <c r="I95">
        <v>402.65</v>
      </c>
      <c r="J95" s="7">
        <v>10.119999999999999</v>
      </c>
      <c r="K95" t="s">
        <v>15</v>
      </c>
      <c r="M95" s="6"/>
      <c r="R95" s="7"/>
    </row>
    <row r="96" spans="2:18" hidden="1" x14ac:dyDescent="0.3">
      <c r="B96" s="7">
        <v>0</v>
      </c>
      <c r="C96" s="6" t="s">
        <v>165</v>
      </c>
      <c r="D96" t="s">
        <v>124</v>
      </c>
      <c r="E96" s="6" t="str">
        <f>IF(J96&lt;Leyenda!$D$9,Leyenda!$B$10,IF(AND('1 agua Ver barras'!J96&gt;=Leyenda!$D$9,'1 agua Ver barras'!J96&lt;=Leyenda!$D$8),Leyenda!$B$9,IF(AND(J96&gt;Leyenda!D$8,J96&lt;Leyenda!$D$7),Leyenda!$B$8,Leyenda!$B$7)))</f>
        <v>OK</v>
      </c>
      <c r="F96" t="s">
        <v>45</v>
      </c>
      <c r="G96" t="s">
        <v>35</v>
      </c>
      <c r="H96">
        <v>122.85</v>
      </c>
      <c r="I96">
        <v>402.65</v>
      </c>
      <c r="J96" s="7">
        <v>0.79</v>
      </c>
      <c r="K96" t="s">
        <v>15</v>
      </c>
      <c r="M96" s="6"/>
      <c r="R96" s="7"/>
    </row>
    <row r="97" spans="2:18" hidden="1" x14ac:dyDescent="0.3">
      <c r="B97" s="7">
        <v>0</v>
      </c>
      <c r="C97" s="6" t="s">
        <v>165</v>
      </c>
      <c r="D97" t="s">
        <v>125</v>
      </c>
      <c r="E97" s="6" t="str">
        <f>IF(J97&lt;Leyenda!$D$9,Leyenda!$B$10,IF(AND('1 agua Ver barras'!J97&gt;=Leyenda!$D$9,'1 agua Ver barras'!J97&lt;=Leyenda!$D$8),Leyenda!$B$9,IF(AND(J97&gt;Leyenda!D$8,J97&lt;Leyenda!$D$7),Leyenda!$B$8,Leyenda!$B$7)))</f>
        <v>NOK</v>
      </c>
      <c r="F97" t="s">
        <v>45</v>
      </c>
      <c r="G97" t="s">
        <v>35</v>
      </c>
      <c r="H97">
        <v>122.85</v>
      </c>
      <c r="I97">
        <v>402.65</v>
      </c>
      <c r="J97" s="7">
        <v>4.6399999999999997</v>
      </c>
      <c r="K97" t="s">
        <v>15</v>
      </c>
      <c r="M97" s="6"/>
      <c r="R97" s="7"/>
    </row>
    <row r="98" spans="2:18" hidden="1" x14ac:dyDescent="0.3">
      <c r="B98" s="7">
        <v>0</v>
      </c>
      <c r="C98" s="6" t="s">
        <v>165</v>
      </c>
      <c r="D98" t="s">
        <v>126</v>
      </c>
      <c r="E98" s="6" t="str">
        <f>IF(J98&lt;Leyenda!$D$9,Leyenda!$B$10,IF(AND('1 agua Ver barras'!J98&gt;=Leyenda!$D$9,'1 agua Ver barras'!J98&lt;=Leyenda!$D$8),Leyenda!$B$9,IF(AND(J98&gt;Leyenda!D$8,J98&lt;Leyenda!$D$7),Leyenda!$B$8,Leyenda!$B$7)))</f>
        <v>OK</v>
      </c>
      <c r="F98" t="s">
        <v>45</v>
      </c>
      <c r="G98" t="s">
        <v>35</v>
      </c>
      <c r="H98">
        <v>122.85</v>
      </c>
      <c r="I98">
        <v>402.65</v>
      </c>
      <c r="J98" s="7">
        <v>0.72</v>
      </c>
      <c r="K98" t="s">
        <v>15</v>
      </c>
      <c r="M98" s="6"/>
      <c r="R98" s="7"/>
    </row>
    <row r="99" spans="2:18" hidden="1" x14ac:dyDescent="0.3">
      <c r="B99" s="7">
        <v>0</v>
      </c>
      <c r="C99" s="6" t="s">
        <v>165</v>
      </c>
      <c r="D99" t="s">
        <v>127</v>
      </c>
      <c r="E99" s="6" t="str">
        <f>IF(J99&lt;Leyenda!$D$9,Leyenda!$B$10,IF(AND('1 agua Ver barras'!J99&gt;=Leyenda!$D$9,'1 agua Ver barras'!J99&lt;=Leyenda!$D$8),Leyenda!$B$9,IF(AND(J99&gt;Leyenda!D$8,J99&lt;Leyenda!$D$7),Leyenda!$B$8,Leyenda!$B$7)))</f>
        <v>SOBRE</v>
      </c>
      <c r="F99" t="s">
        <v>34</v>
      </c>
      <c r="G99" t="s">
        <v>35</v>
      </c>
      <c r="H99">
        <v>11.83</v>
      </c>
      <c r="I99">
        <v>56.12</v>
      </c>
      <c r="J99" s="7">
        <v>0.31</v>
      </c>
      <c r="K99" t="s">
        <v>8</v>
      </c>
      <c r="M99" s="6"/>
      <c r="R99" s="7"/>
    </row>
    <row r="100" spans="2:18" hidden="1" x14ac:dyDescent="0.3">
      <c r="B100" s="7">
        <v>0</v>
      </c>
      <c r="C100" s="6" t="s">
        <v>165</v>
      </c>
      <c r="D100" t="s">
        <v>6</v>
      </c>
      <c r="E100" s="6" t="str">
        <f>IF(J100&lt;Leyenda!$D$9,Leyenda!$B$10,IF(AND('1 agua Ver barras'!J100&gt;=Leyenda!$D$9,'1 agua Ver barras'!J100&lt;=Leyenda!$D$8),Leyenda!$B$9,IF(AND(J100&gt;Leyenda!D$8,J100&lt;Leyenda!$D$7),Leyenda!$B$8,Leyenda!$B$7)))</f>
        <v>SOBRE</v>
      </c>
      <c r="F100" t="s">
        <v>34</v>
      </c>
      <c r="G100" t="s">
        <v>35</v>
      </c>
      <c r="H100">
        <v>11.83</v>
      </c>
      <c r="I100">
        <v>56.12</v>
      </c>
      <c r="J100" s="7">
        <v>0.47</v>
      </c>
      <c r="K100" t="s">
        <v>8</v>
      </c>
      <c r="M100" s="6"/>
      <c r="R100" s="7"/>
    </row>
    <row r="101" spans="2:18" hidden="1" x14ac:dyDescent="0.3">
      <c r="B101" s="7">
        <v>0</v>
      </c>
      <c r="C101" s="6" t="s">
        <v>165</v>
      </c>
      <c r="D101" t="s">
        <v>128</v>
      </c>
      <c r="E101" s="6" t="str">
        <f>IF(J101&lt;Leyenda!$D$9,Leyenda!$B$10,IF(AND('1 agua Ver barras'!J101&gt;=Leyenda!$D$9,'1 agua Ver barras'!J101&lt;=Leyenda!$D$8),Leyenda!$B$9,IF(AND(J101&gt;Leyenda!D$8,J101&lt;Leyenda!$D$7),Leyenda!$B$8,Leyenda!$B$7)))</f>
        <v>SOBRE</v>
      </c>
      <c r="F101" t="s">
        <v>34</v>
      </c>
      <c r="G101" t="s">
        <v>35</v>
      </c>
      <c r="H101">
        <v>44.44</v>
      </c>
      <c r="I101">
        <v>56.12</v>
      </c>
      <c r="J101" s="7">
        <v>0.35</v>
      </c>
      <c r="K101" t="s">
        <v>8</v>
      </c>
      <c r="M101" s="6"/>
      <c r="R101" s="7"/>
    </row>
    <row r="102" spans="2:18" hidden="1" x14ac:dyDescent="0.3">
      <c r="B102" s="7">
        <v>0</v>
      </c>
      <c r="C102" s="6" t="s">
        <v>165</v>
      </c>
      <c r="D102" t="s">
        <v>129</v>
      </c>
      <c r="E102" s="6" t="str">
        <f>IF(J102&lt;Leyenda!$D$9,Leyenda!$B$10,IF(AND('1 agua Ver barras'!J102&gt;=Leyenda!$D$9,'1 agua Ver barras'!J102&lt;=Leyenda!$D$8),Leyenda!$B$9,IF(AND(J102&gt;Leyenda!D$8,J102&lt;Leyenda!$D$7),Leyenda!$B$8,Leyenda!$B$7)))</f>
        <v>SOBRE</v>
      </c>
      <c r="F102" t="s">
        <v>38</v>
      </c>
      <c r="G102" t="s">
        <v>35</v>
      </c>
      <c r="H102">
        <v>53.65</v>
      </c>
      <c r="I102">
        <v>49.62</v>
      </c>
      <c r="J102" s="7">
        <v>0.21</v>
      </c>
      <c r="K102" t="s">
        <v>15</v>
      </c>
      <c r="M102" s="6"/>
      <c r="R102" s="7"/>
    </row>
    <row r="103" spans="2:18" hidden="1" x14ac:dyDescent="0.3">
      <c r="B103" s="7">
        <v>0</v>
      </c>
      <c r="C103" s="6" t="s">
        <v>165</v>
      </c>
      <c r="D103" t="s">
        <v>130</v>
      </c>
      <c r="E103" s="6" t="str">
        <f>IF(J103&lt;Leyenda!$D$9,Leyenda!$B$10,IF(AND('1 agua Ver barras'!J103&gt;=Leyenda!$D$9,'1 agua Ver barras'!J103&lt;=Leyenda!$D$8),Leyenda!$B$9,IF(AND(J103&gt;Leyenda!D$8,J103&lt;Leyenda!$D$7),Leyenda!$B$8,Leyenda!$B$7)))</f>
        <v>SOBRE</v>
      </c>
      <c r="F103" t="s">
        <v>38</v>
      </c>
      <c r="G103" t="s">
        <v>35</v>
      </c>
      <c r="H103">
        <v>53.65</v>
      </c>
      <c r="I103">
        <v>49.62</v>
      </c>
      <c r="J103" s="7">
        <v>0.21</v>
      </c>
      <c r="K103" t="s">
        <v>15</v>
      </c>
      <c r="M103" s="6"/>
      <c r="R103" s="7"/>
    </row>
    <row r="104" spans="2:18" hidden="1" x14ac:dyDescent="0.3">
      <c r="B104" s="7">
        <v>0</v>
      </c>
      <c r="C104" s="6" t="s">
        <v>165</v>
      </c>
      <c r="D104" t="s">
        <v>131</v>
      </c>
      <c r="E104" s="6" t="str">
        <f>IF(J104&lt;Leyenda!$D$9,Leyenda!$B$10,IF(AND('1 agua Ver barras'!J104&gt;=Leyenda!$D$9,'1 agua Ver barras'!J104&lt;=Leyenda!$D$8),Leyenda!$B$9,IF(AND(J104&gt;Leyenda!D$8,J104&lt;Leyenda!$D$7),Leyenda!$B$8,Leyenda!$B$7)))</f>
        <v>SOBRE</v>
      </c>
      <c r="F104" t="s">
        <v>34</v>
      </c>
      <c r="G104" t="s">
        <v>35</v>
      </c>
      <c r="H104">
        <v>47.34</v>
      </c>
      <c r="I104">
        <v>56.12</v>
      </c>
      <c r="J104" s="7">
        <v>0.41</v>
      </c>
      <c r="K104" t="s">
        <v>8</v>
      </c>
      <c r="M104" s="6"/>
      <c r="R104" s="7"/>
    </row>
    <row r="105" spans="2:18" hidden="1" x14ac:dyDescent="0.3">
      <c r="B105" s="7">
        <v>0</v>
      </c>
      <c r="C105" s="6" t="s">
        <v>165</v>
      </c>
      <c r="D105" t="s">
        <v>132</v>
      </c>
      <c r="E105" s="6" t="str">
        <f>IF(J105&lt;Leyenda!$D$9,Leyenda!$B$10,IF(AND('1 agua Ver barras'!J105&gt;=Leyenda!$D$9,'1 agua Ver barras'!J105&lt;=Leyenda!$D$8),Leyenda!$B$9,IF(AND(J105&gt;Leyenda!D$8,J105&lt;Leyenda!$D$7),Leyenda!$B$8,Leyenda!$B$7)))</f>
        <v>SOBRE</v>
      </c>
      <c r="F105" t="s">
        <v>34</v>
      </c>
      <c r="G105" t="s">
        <v>35</v>
      </c>
      <c r="H105">
        <v>41.54</v>
      </c>
      <c r="I105">
        <v>56.12</v>
      </c>
      <c r="J105" s="7">
        <v>0.32</v>
      </c>
      <c r="K105" t="s">
        <v>8</v>
      </c>
      <c r="M105" s="6"/>
      <c r="R105" s="7"/>
    </row>
    <row r="106" spans="2:18" hidden="1" x14ac:dyDescent="0.3">
      <c r="B106" s="7">
        <v>1</v>
      </c>
      <c r="C106" s="6" t="s">
        <v>165</v>
      </c>
      <c r="D106" t="s">
        <v>33</v>
      </c>
      <c r="E106" s="6" t="str">
        <f>IF(J106&lt;Leyenda!$D$9,Leyenda!$B$10,IF(AND('1 agua Ver barras'!J106&gt;=Leyenda!$D$9,'1 agua Ver barras'!J106&lt;=Leyenda!$D$8),Leyenda!$B$9,IF(AND(J106&gt;Leyenda!D$8,J106&lt;Leyenda!$D$7),Leyenda!$B$8,Leyenda!$B$7)))</f>
        <v>SOBRE</v>
      </c>
      <c r="F106" t="s">
        <v>10</v>
      </c>
      <c r="G106" t="s">
        <v>35</v>
      </c>
      <c r="H106">
        <v>14.47</v>
      </c>
      <c r="I106">
        <v>64.59</v>
      </c>
      <c r="J106" s="7">
        <v>0.4</v>
      </c>
      <c r="K106" t="s">
        <v>8</v>
      </c>
    </row>
    <row r="107" spans="2:18" hidden="1" x14ac:dyDescent="0.3">
      <c r="B107" s="7">
        <v>1</v>
      </c>
      <c r="C107" s="6" t="s">
        <v>165</v>
      </c>
      <c r="D107" t="s">
        <v>36</v>
      </c>
      <c r="E107" s="6" t="str">
        <f>IF(J107&lt;Leyenda!$D$9,Leyenda!$B$10,IF(AND('1 agua Ver barras'!J107&gt;=Leyenda!$D$9,'1 agua Ver barras'!J107&lt;=Leyenda!$D$8),Leyenda!$B$9,IF(AND(J107&gt;Leyenda!D$8,J107&lt;Leyenda!$D$7),Leyenda!$B$8,Leyenda!$B$7)))</f>
        <v>OK</v>
      </c>
      <c r="F107" t="s">
        <v>10</v>
      </c>
      <c r="G107" t="s">
        <v>35</v>
      </c>
      <c r="H107">
        <v>14.47</v>
      </c>
      <c r="I107">
        <v>64.59</v>
      </c>
      <c r="J107" s="7">
        <v>0.56999999999999995</v>
      </c>
      <c r="K107" t="s">
        <v>8</v>
      </c>
    </row>
    <row r="108" spans="2:18" hidden="1" x14ac:dyDescent="0.3">
      <c r="B108" s="7">
        <v>1</v>
      </c>
      <c r="C108" s="6" t="s">
        <v>165</v>
      </c>
      <c r="D108" t="s">
        <v>37</v>
      </c>
      <c r="E108" s="6" t="str">
        <f>IF(J108&lt;Leyenda!$D$9,Leyenda!$B$10,IF(AND('1 agua Ver barras'!J108&gt;=Leyenda!$D$9,'1 agua Ver barras'!J108&lt;=Leyenda!$D$8),Leyenda!$B$9,IF(AND(J108&gt;Leyenda!D$8,J108&lt;Leyenda!$D$7),Leyenda!$B$8,Leyenda!$B$7)))</f>
        <v>OK</v>
      </c>
      <c r="F108" t="s">
        <v>10</v>
      </c>
      <c r="G108" t="s">
        <v>35</v>
      </c>
      <c r="H108">
        <v>54.36</v>
      </c>
      <c r="I108">
        <v>64.59</v>
      </c>
      <c r="J108" s="7">
        <v>0.65</v>
      </c>
      <c r="K108" t="s">
        <v>8</v>
      </c>
    </row>
    <row r="109" spans="2:18" hidden="1" x14ac:dyDescent="0.3">
      <c r="B109" s="7">
        <v>1</v>
      </c>
      <c r="C109" s="6" t="s">
        <v>165</v>
      </c>
      <c r="D109" t="s">
        <v>17</v>
      </c>
      <c r="E109" s="6" t="str">
        <f>IF(J109&lt;Leyenda!$D$9,Leyenda!$B$10,IF(AND('1 agua Ver barras'!J109&gt;=Leyenda!$D$9,'1 agua Ver barras'!J109&lt;=Leyenda!$D$8),Leyenda!$B$9,IF(AND(J109&gt;Leyenda!D$8,J109&lt;Leyenda!$D$7),Leyenda!$B$8,Leyenda!$B$7)))</f>
        <v>SOBRE</v>
      </c>
      <c r="F109" t="s">
        <v>19</v>
      </c>
      <c r="G109" t="s">
        <v>35</v>
      </c>
      <c r="H109">
        <v>91.56</v>
      </c>
      <c r="I109">
        <v>81.349999999999994</v>
      </c>
      <c r="J109" s="7">
        <v>0.47</v>
      </c>
      <c r="K109" t="s">
        <v>15</v>
      </c>
    </row>
    <row r="110" spans="2:18" hidden="1" x14ac:dyDescent="0.3">
      <c r="B110" s="7">
        <v>1</v>
      </c>
      <c r="C110" s="6" t="s">
        <v>165</v>
      </c>
      <c r="D110" t="s">
        <v>39</v>
      </c>
      <c r="E110" s="6" t="str">
        <f>IF(J110&lt;Leyenda!$D$9,Leyenda!$B$10,IF(AND('1 agua Ver barras'!J110&gt;=Leyenda!$D$9,'1 agua Ver barras'!J110&lt;=Leyenda!$D$8),Leyenda!$B$9,IF(AND(J110&gt;Leyenda!D$8,J110&lt;Leyenda!$D$7),Leyenda!$B$8,Leyenda!$B$7)))</f>
        <v>SOBRE</v>
      </c>
      <c r="F110" t="s">
        <v>19</v>
      </c>
      <c r="G110" t="s">
        <v>35</v>
      </c>
      <c r="H110">
        <v>91.56</v>
      </c>
      <c r="I110">
        <v>81.349999999999994</v>
      </c>
      <c r="J110" s="7">
        <v>0.37</v>
      </c>
      <c r="K110" t="s">
        <v>15</v>
      </c>
    </row>
    <row r="111" spans="2:18" hidden="1" x14ac:dyDescent="0.3">
      <c r="B111" s="7">
        <v>1</v>
      </c>
      <c r="C111" s="6" t="s">
        <v>165</v>
      </c>
      <c r="D111" t="s">
        <v>11</v>
      </c>
      <c r="E111" s="6" t="str">
        <f>IF(J111&lt;Leyenda!$D$9,Leyenda!$B$10,IF(AND('1 agua Ver barras'!J111&gt;=Leyenda!$D$9,'1 agua Ver barras'!J111&lt;=Leyenda!$D$8),Leyenda!$B$9,IF(AND(J111&gt;Leyenda!D$8,J111&lt;Leyenda!$D$7),Leyenda!$B$8,Leyenda!$B$7)))</f>
        <v>OK</v>
      </c>
      <c r="F111" t="s">
        <v>10</v>
      </c>
      <c r="G111" t="s">
        <v>35</v>
      </c>
      <c r="H111">
        <v>57.9</v>
      </c>
      <c r="I111">
        <v>64.59</v>
      </c>
      <c r="J111" s="7">
        <v>0.62</v>
      </c>
      <c r="K111" t="s">
        <v>8</v>
      </c>
    </row>
    <row r="112" spans="2:18" hidden="1" x14ac:dyDescent="0.3">
      <c r="B112" s="7">
        <v>1</v>
      </c>
      <c r="C112" s="6" t="s">
        <v>165</v>
      </c>
      <c r="D112" t="s">
        <v>40</v>
      </c>
      <c r="E112" s="6" t="str">
        <f>IF(J112&lt;Leyenda!$D$9,Leyenda!$B$10,IF(AND('1 agua Ver barras'!J112&gt;=Leyenda!$D$9,'1 agua Ver barras'!J112&lt;=Leyenda!$D$8),Leyenda!$B$9,IF(AND(J112&gt;Leyenda!D$8,J112&lt;Leyenda!$D$7),Leyenda!$B$8,Leyenda!$B$7)))</f>
        <v>OK</v>
      </c>
      <c r="F112" t="s">
        <v>10</v>
      </c>
      <c r="G112" t="s">
        <v>35</v>
      </c>
      <c r="H112">
        <v>50.81</v>
      </c>
      <c r="I112">
        <v>64.59</v>
      </c>
      <c r="J112" s="7">
        <v>0.56000000000000005</v>
      </c>
      <c r="K112" t="s">
        <v>8</v>
      </c>
    </row>
    <row r="113" spans="2:11" hidden="1" x14ac:dyDescent="0.3">
      <c r="B113" s="7">
        <v>1</v>
      </c>
      <c r="C113" s="6" t="s">
        <v>165</v>
      </c>
      <c r="D113" t="s">
        <v>24</v>
      </c>
      <c r="E113" s="6" t="str">
        <f>IF(J113&lt;Leyenda!$D$9,Leyenda!$B$10,IF(AND('1 agua Ver barras'!J113&gt;=Leyenda!$D$9,'1 agua Ver barras'!J113&lt;=Leyenda!$D$8),Leyenda!$B$9,IF(AND(J113&gt;Leyenda!D$8,J113&lt;Leyenda!$D$7),Leyenda!$B$8,Leyenda!$B$7)))</f>
        <v>OK</v>
      </c>
      <c r="F113" t="s">
        <v>25</v>
      </c>
      <c r="G113" t="s">
        <v>35</v>
      </c>
      <c r="H113">
        <v>89.27</v>
      </c>
      <c r="I113">
        <v>359.98</v>
      </c>
      <c r="J113" s="7">
        <v>0.63</v>
      </c>
      <c r="K113" t="s">
        <v>15</v>
      </c>
    </row>
    <row r="114" spans="2:11" hidden="1" x14ac:dyDescent="0.3">
      <c r="B114" s="7">
        <v>1</v>
      </c>
      <c r="C114" s="6" t="s">
        <v>165</v>
      </c>
      <c r="D114" t="s">
        <v>42</v>
      </c>
      <c r="E114" s="6" t="str">
        <f>IF(J114&lt;Leyenda!$D$9,Leyenda!$B$10,IF(AND('1 agua Ver barras'!J114&gt;=Leyenda!$D$9,'1 agua Ver barras'!J114&lt;=Leyenda!$D$8),Leyenda!$B$9,IF(AND(J114&gt;Leyenda!D$8,J114&lt;Leyenda!$D$7),Leyenda!$B$8,Leyenda!$B$7)))</f>
        <v>SOBRE</v>
      </c>
      <c r="F114" t="s">
        <v>25</v>
      </c>
      <c r="G114" t="s">
        <v>35</v>
      </c>
      <c r="H114">
        <v>89.27</v>
      </c>
      <c r="I114">
        <v>359.98</v>
      </c>
      <c r="J114" s="7">
        <v>0.49</v>
      </c>
      <c r="K114" t="s">
        <v>43</v>
      </c>
    </row>
    <row r="115" spans="2:11" hidden="1" x14ac:dyDescent="0.3">
      <c r="B115" s="7">
        <v>1</v>
      </c>
      <c r="C115" s="6" t="s">
        <v>165</v>
      </c>
      <c r="D115" t="s">
        <v>44</v>
      </c>
      <c r="E115" s="6" t="str">
        <f>IF(J115&lt;Leyenda!$D$9,Leyenda!$B$10,IF(AND('1 agua Ver barras'!J115&gt;=Leyenda!$D$9,'1 agua Ver barras'!J115&lt;=Leyenda!$D$8),Leyenda!$B$9,IF(AND(J115&gt;Leyenda!D$8,J115&lt;Leyenda!$D$7),Leyenda!$B$8,Leyenda!$B$7)))</f>
        <v>LIMITE</v>
      </c>
      <c r="F115" t="s">
        <v>20</v>
      </c>
      <c r="G115" t="s">
        <v>35</v>
      </c>
      <c r="H115">
        <v>67.42</v>
      </c>
      <c r="I115">
        <v>243.65</v>
      </c>
      <c r="J115" s="7">
        <v>0.94</v>
      </c>
      <c r="K115" t="s">
        <v>43</v>
      </c>
    </row>
    <row r="116" spans="2:11" hidden="1" x14ac:dyDescent="0.3">
      <c r="B116" s="7">
        <v>1</v>
      </c>
      <c r="C116" s="6" t="s">
        <v>165</v>
      </c>
      <c r="D116" t="s">
        <v>46</v>
      </c>
      <c r="E116" s="6" t="str">
        <f>IF(J116&lt;Leyenda!$D$9,Leyenda!$B$10,IF(AND('1 agua Ver barras'!J116&gt;=Leyenda!$D$9,'1 agua Ver barras'!J116&lt;=Leyenda!$D$8),Leyenda!$B$9,IF(AND(J116&gt;Leyenda!D$8,J116&lt;Leyenda!$D$7),Leyenda!$B$8,Leyenda!$B$7)))</f>
        <v>SOBRE</v>
      </c>
      <c r="F116" t="s">
        <v>20</v>
      </c>
      <c r="G116" t="s">
        <v>35</v>
      </c>
      <c r="H116">
        <v>67.42</v>
      </c>
      <c r="I116">
        <v>243.65</v>
      </c>
      <c r="J116" s="7">
        <v>0.16</v>
      </c>
      <c r="K116" t="s">
        <v>15</v>
      </c>
    </row>
    <row r="117" spans="2:11" hidden="1" x14ac:dyDescent="0.3">
      <c r="B117" s="7">
        <v>1</v>
      </c>
      <c r="C117" s="6" t="s">
        <v>165</v>
      </c>
      <c r="D117" t="s">
        <v>47</v>
      </c>
      <c r="E117" s="6" t="str">
        <f>IF(J117&lt;Leyenda!$D$9,Leyenda!$B$10,IF(AND('1 agua Ver barras'!J117&gt;=Leyenda!$D$9,'1 agua Ver barras'!J117&lt;=Leyenda!$D$8),Leyenda!$B$9,IF(AND(J117&gt;Leyenda!D$8,J117&lt;Leyenda!$D$7),Leyenda!$B$8,Leyenda!$B$7)))</f>
        <v>SOBRE</v>
      </c>
      <c r="F117" t="s">
        <v>20</v>
      </c>
      <c r="G117" t="s">
        <v>35</v>
      </c>
      <c r="H117">
        <v>67.42</v>
      </c>
      <c r="I117">
        <v>243.65</v>
      </c>
      <c r="J117" s="7">
        <v>0.24</v>
      </c>
      <c r="K117" t="s">
        <v>15</v>
      </c>
    </row>
    <row r="118" spans="2:11" hidden="1" x14ac:dyDescent="0.3">
      <c r="B118" s="7">
        <v>1</v>
      </c>
      <c r="C118" s="6" t="s">
        <v>165</v>
      </c>
      <c r="D118" t="s">
        <v>48</v>
      </c>
      <c r="E118" s="6" t="str">
        <f>IF(J118&lt;Leyenda!$D$9,Leyenda!$B$10,IF(AND('1 agua Ver barras'!J118&gt;=Leyenda!$D$9,'1 agua Ver barras'!J118&lt;=Leyenda!$D$8),Leyenda!$B$9,IF(AND(J118&gt;Leyenda!D$8,J118&lt;Leyenda!$D$7),Leyenda!$B$8,Leyenda!$B$7)))</f>
        <v>NOK</v>
      </c>
      <c r="F118" t="s">
        <v>20</v>
      </c>
      <c r="G118" t="s">
        <v>35</v>
      </c>
      <c r="H118">
        <v>67.42</v>
      </c>
      <c r="I118">
        <v>243.65</v>
      </c>
      <c r="J118" s="7">
        <v>1.46</v>
      </c>
      <c r="K118" t="s">
        <v>8</v>
      </c>
    </row>
    <row r="119" spans="2:11" hidden="1" x14ac:dyDescent="0.3">
      <c r="B119" s="7">
        <v>1</v>
      </c>
      <c r="C119" s="6" t="s">
        <v>165</v>
      </c>
      <c r="D119" t="s">
        <v>49</v>
      </c>
      <c r="E119" s="6" t="str">
        <f>IF(J119&lt;Leyenda!$D$9,Leyenda!$B$10,IF(AND('1 agua Ver barras'!J119&gt;=Leyenda!$D$9,'1 agua Ver barras'!J119&lt;=Leyenda!$D$8),Leyenda!$B$9,IF(AND(J119&gt;Leyenda!D$8,J119&lt;Leyenda!$D$7),Leyenda!$B$8,Leyenda!$B$7)))</f>
        <v>SOBRE</v>
      </c>
      <c r="F119" t="s">
        <v>20</v>
      </c>
      <c r="G119" t="s">
        <v>35</v>
      </c>
      <c r="H119">
        <v>67.42</v>
      </c>
      <c r="I119">
        <v>243.65</v>
      </c>
      <c r="J119" s="7">
        <v>0.23</v>
      </c>
      <c r="K119" t="s">
        <v>15</v>
      </c>
    </row>
    <row r="120" spans="2:11" hidden="1" x14ac:dyDescent="0.3">
      <c r="B120" s="7">
        <v>1</v>
      </c>
      <c r="C120" s="6" t="s">
        <v>165</v>
      </c>
      <c r="D120" t="s">
        <v>50</v>
      </c>
      <c r="E120" s="6" t="str">
        <f>IF(J120&lt;Leyenda!$D$9,Leyenda!$B$10,IF(AND('1 agua Ver barras'!J120&gt;=Leyenda!$D$9,'1 agua Ver barras'!J120&lt;=Leyenda!$D$8),Leyenda!$B$9,IF(AND(J120&gt;Leyenda!D$8,J120&lt;Leyenda!$D$7),Leyenda!$B$8,Leyenda!$B$7)))</f>
        <v>LIMITE</v>
      </c>
      <c r="F120" t="s">
        <v>20</v>
      </c>
      <c r="G120" t="s">
        <v>35</v>
      </c>
      <c r="H120">
        <v>67.42</v>
      </c>
      <c r="I120">
        <v>243.65</v>
      </c>
      <c r="J120" s="7">
        <v>0.95</v>
      </c>
      <c r="K120" t="s">
        <v>8</v>
      </c>
    </row>
    <row r="121" spans="2:11" hidden="1" x14ac:dyDescent="0.3">
      <c r="B121" s="7">
        <v>1</v>
      </c>
      <c r="C121" s="6" t="s">
        <v>165</v>
      </c>
      <c r="D121" t="s">
        <v>51</v>
      </c>
      <c r="E121" s="6" t="str">
        <f>IF(J121&lt;Leyenda!$D$9,Leyenda!$B$10,IF(AND('1 agua Ver barras'!J121&gt;=Leyenda!$D$9,'1 agua Ver barras'!J121&lt;=Leyenda!$D$8),Leyenda!$B$9,IF(AND(J121&gt;Leyenda!D$8,J121&lt;Leyenda!$D$7),Leyenda!$B$8,Leyenda!$B$7)))</f>
        <v>SOBRE</v>
      </c>
      <c r="F121" t="s">
        <v>20</v>
      </c>
      <c r="G121" t="s">
        <v>35</v>
      </c>
      <c r="H121">
        <v>67.42</v>
      </c>
      <c r="I121">
        <v>243.65</v>
      </c>
      <c r="J121" s="7">
        <v>0.17</v>
      </c>
      <c r="K121" t="s">
        <v>15</v>
      </c>
    </row>
    <row r="122" spans="2:11" hidden="1" x14ac:dyDescent="0.3">
      <c r="B122" s="7">
        <v>1</v>
      </c>
      <c r="C122" s="6" t="s">
        <v>165</v>
      </c>
      <c r="D122" t="s">
        <v>52</v>
      </c>
      <c r="E122" s="6" t="str">
        <f>IF(J122&lt;Leyenda!$D$9,Leyenda!$B$10,IF(AND('1 agua Ver barras'!J122&gt;=Leyenda!$D$9,'1 agua Ver barras'!J122&lt;=Leyenda!$D$8),Leyenda!$B$9,IF(AND(J122&gt;Leyenda!D$8,J122&lt;Leyenda!$D$7),Leyenda!$B$8,Leyenda!$B$7)))</f>
        <v>OK</v>
      </c>
      <c r="F122" t="s">
        <v>16</v>
      </c>
      <c r="G122" t="s">
        <v>35</v>
      </c>
      <c r="H122">
        <v>56.1</v>
      </c>
      <c r="I122">
        <v>49.7</v>
      </c>
      <c r="J122" s="7">
        <v>0.53</v>
      </c>
      <c r="K122" t="s">
        <v>15</v>
      </c>
    </row>
    <row r="123" spans="2:11" hidden="1" x14ac:dyDescent="0.3">
      <c r="B123" s="7">
        <v>1</v>
      </c>
      <c r="C123" s="6" t="s">
        <v>165</v>
      </c>
      <c r="D123" t="s">
        <v>53</v>
      </c>
      <c r="E123" s="6" t="str">
        <f>IF(J123&lt;Leyenda!$D$9,Leyenda!$B$10,IF(AND('1 agua Ver barras'!J123&gt;=Leyenda!$D$9,'1 agua Ver barras'!J123&lt;=Leyenda!$D$8),Leyenda!$B$9,IF(AND(J123&gt;Leyenda!D$8,J123&lt;Leyenda!$D$7),Leyenda!$B$8,Leyenda!$B$7)))</f>
        <v>OK</v>
      </c>
      <c r="F123" t="s">
        <v>16</v>
      </c>
      <c r="G123" t="s">
        <v>35</v>
      </c>
      <c r="H123">
        <v>72.930000000000007</v>
      </c>
      <c r="I123">
        <v>49.7</v>
      </c>
      <c r="J123" s="7">
        <v>0.66</v>
      </c>
      <c r="K123" t="s">
        <v>15</v>
      </c>
    </row>
    <row r="124" spans="2:11" hidden="1" x14ac:dyDescent="0.3">
      <c r="B124" s="7">
        <v>1</v>
      </c>
      <c r="C124" s="6" t="s">
        <v>165</v>
      </c>
      <c r="D124" t="s">
        <v>54</v>
      </c>
      <c r="E124" s="6" t="str">
        <f>IF(J124&lt;Leyenda!$D$9,Leyenda!$B$10,IF(AND('1 agua Ver barras'!J124&gt;=Leyenda!$D$9,'1 agua Ver barras'!J124&lt;=Leyenda!$D$8),Leyenda!$B$9,IF(AND(J124&gt;Leyenda!D$8,J124&lt;Leyenda!$D$7),Leyenda!$B$8,Leyenda!$B$7)))</f>
        <v>SOBRE</v>
      </c>
      <c r="F124" t="s">
        <v>23</v>
      </c>
      <c r="G124" t="s">
        <v>35</v>
      </c>
      <c r="H124">
        <v>78.23</v>
      </c>
      <c r="I124">
        <v>36.42</v>
      </c>
      <c r="J124" s="7">
        <v>0.45</v>
      </c>
      <c r="K124" t="s">
        <v>15</v>
      </c>
    </row>
    <row r="125" spans="2:11" hidden="1" x14ac:dyDescent="0.3">
      <c r="B125" s="7">
        <v>1</v>
      </c>
      <c r="C125" s="6" t="s">
        <v>165</v>
      </c>
      <c r="D125" t="s">
        <v>55</v>
      </c>
      <c r="E125" s="6" t="str">
        <f>IF(J125&lt;Leyenda!$D$9,Leyenda!$B$10,IF(AND('1 agua Ver barras'!J125&gt;=Leyenda!$D$9,'1 agua Ver barras'!J125&lt;=Leyenda!$D$8),Leyenda!$B$9,IF(AND(J125&gt;Leyenda!D$8,J125&lt;Leyenda!$D$7),Leyenda!$B$8,Leyenda!$B$7)))</f>
        <v>OK</v>
      </c>
      <c r="F125" t="s">
        <v>23</v>
      </c>
      <c r="G125" t="s">
        <v>35</v>
      </c>
      <c r="H125">
        <v>78.23</v>
      </c>
      <c r="I125">
        <v>36.42</v>
      </c>
      <c r="J125" s="7">
        <v>0.56000000000000005</v>
      </c>
      <c r="K125" t="s">
        <v>15</v>
      </c>
    </row>
    <row r="126" spans="2:11" hidden="1" x14ac:dyDescent="0.3">
      <c r="B126" s="7">
        <v>1</v>
      </c>
      <c r="C126" s="6" t="s">
        <v>165</v>
      </c>
      <c r="D126" t="s">
        <v>56</v>
      </c>
      <c r="E126" s="6" t="str">
        <f>IF(J126&lt;Leyenda!$D$9,Leyenda!$B$10,IF(AND('1 agua Ver barras'!J126&gt;=Leyenda!$D$9,'1 agua Ver barras'!J126&lt;=Leyenda!$D$8),Leyenda!$B$9,IF(AND(J126&gt;Leyenda!D$8,J126&lt;Leyenda!$D$7),Leyenda!$B$8,Leyenda!$B$7)))</f>
        <v>OK</v>
      </c>
      <c r="F126" t="s">
        <v>25</v>
      </c>
      <c r="G126" t="s">
        <v>35</v>
      </c>
      <c r="H126">
        <v>89.27</v>
      </c>
      <c r="I126">
        <v>359.98</v>
      </c>
      <c r="J126" s="7">
        <v>0.54</v>
      </c>
      <c r="K126" t="s">
        <v>15</v>
      </c>
    </row>
    <row r="127" spans="2:11" hidden="1" x14ac:dyDescent="0.3">
      <c r="B127" s="7">
        <v>1</v>
      </c>
      <c r="C127" s="6" t="s">
        <v>165</v>
      </c>
      <c r="D127" t="s">
        <v>57</v>
      </c>
      <c r="E127" s="6" t="str">
        <f>IF(J127&lt;Leyenda!$D$9,Leyenda!$B$10,IF(AND('1 agua Ver barras'!J127&gt;=Leyenda!$D$9,'1 agua Ver barras'!J127&lt;=Leyenda!$D$8),Leyenda!$B$9,IF(AND(J127&gt;Leyenda!D$8,J127&lt;Leyenda!$D$7),Leyenda!$B$8,Leyenda!$B$7)))</f>
        <v>OK</v>
      </c>
      <c r="F127" t="s">
        <v>25</v>
      </c>
      <c r="G127" t="s">
        <v>35</v>
      </c>
      <c r="H127">
        <v>89.27</v>
      </c>
      <c r="I127">
        <v>359.98</v>
      </c>
      <c r="J127" s="7">
        <v>0.54</v>
      </c>
      <c r="K127" t="s">
        <v>43</v>
      </c>
    </row>
    <row r="128" spans="2:11" hidden="1" x14ac:dyDescent="0.3">
      <c r="B128" s="7">
        <v>1</v>
      </c>
      <c r="C128" s="6" t="s">
        <v>165</v>
      </c>
      <c r="D128" t="s">
        <v>58</v>
      </c>
      <c r="E128" s="6" t="str">
        <f>IF(J128&lt;Leyenda!$D$9,Leyenda!$B$10,IF(AND('1 agua Ver barras'!J128&gt;=Leyenda!$D$9,'1 agua Ver barras'!J128&lt;=Leyenda!$D$8),Leyenda!$B$9,IF(AND(J128&gt;Leyenda!D$8,J128&lt;Leyenda!$D$7),Leyenda!$B$8,Leyenda!$B$7)))</f>
        <v>SOBRE</v>
      </c>
      <c r="F128" t="s">
        <v>20</v>
      </c>
      <c r="G128" t="s">
        <v>35</v>
      </c>
      <c r="H128">
        <v>67.42</v>
      </c>
      <c r="I128">
        <v>243.65</v>
      </c>
      <c r="J128" s="7">
        <v>0.26</v>
      </c>
      <c r="K128" t="s">
        <v>15</v>
      </c>
    </row>
    <row r="129" spans="2:11" hidden="1" x14ac:dyDescent="0.3">
      <c r="B129" s="7">
        <v>1</v>
      </c>
      <c r="C129" s="6" t="s">
        <v>165</v>
      </c>
      <c r="D129" t="s">
        <v>59</v>
      </c>
      <c r="E129" s="6" t="str">
        <f>IF(J129&lt;Leyenda!$D$9,Leyenda!$B$10,IF(AND('1 agua Ver barras'!J129&gt;=Leyenda!$D$9,'1 agua Ver barras'!J129&lt;=Leyenda!$D$8),Leyenda!$B$9,IF(AND(J129&gt;Leyenda!D$8,J129&lt;Leyenda!$D$7),Leyenda!$B$8,Leyenda!$B$7)))</f>
        <v>SOBRE</v>
      </c>
      <c r="F129" t="s">
        <v>20</v>
      </c>
      <c r="G129" t="s">
        <v>35</v>
      </c>
      <c r="H129">
        <v>67.42</v>
      </c>
      <c r="I129">
        <v>243.65</v>
      </c>
      <c r="J129" s="7">
        <v>0.17</v>
      </c>
      <c r="K129" t="s">
        <v>8</v>
      </c>
    </row>
    <row r="130" spans="2:11" hidden="1" x14ac:dyDescent="0.3">
      <c r="B130" s="7">
        <v>1</v>
      </c>
      <c r="C130" s="6" t="s">
        <v>165</v>
      </c>
      <c r="D130" t="s">
        <v>60</v>
      </c>
      <c r="E130" s="6" t="str">
        <f>IF(J130&lt;Leyenda!$D$9,Leyenda!$B$10,IF(AND('1 agua Ver barras'!J130&gt;=Leyenda!$D$9,'1 agua Ver barras'!J130&lt;=Leyenda!$D$8),Leyenda!$B$9,IF(AND(J130&gt;Leyenda!D$8,J130&lt;Leyenda!$D$7),Leyenda!$B$8,Leyenda!$B$7)))</f>
        <v>SOBRE</v>
      </c>
      <c r="F130" t="s">
        <v>20</v>
      </c>
      <c r="G130" t="s">
        <v>35</v>
      </c>
      <c r="H130">
        <v>67.42</v>
      </c>
      <c r="I130">
        <v>243.65</v>
      </c>
      <c r="J130" s="7">
        <v>0.23</v>
      </c>
      <c r="K130" t="s">
        <v>15</v>
      </c>
    </row>
    <row r="131" spans="2:11" hidden="1" x14ac:dyDescent="0.3">
      <c r="B131" s="7">
        <v>1</v>
      </c>
      <c r="C131" s="6" t="s">
        <v>165</v>
      </c>
      <c r="D131" t="s">
        <v>61</v>
      </c>
      <c r="E131" s="6" t="str">
        <f>IF(J131&lt;Leyenda!$D$9,Leyenda!$B$10,IF(AND('1 agua Ver barras'!J131&gt;=Leyenda!$D$9,'1 agua Ver barras'!J131&lt;=Leyenda!$D$8),Leyenda!$B$9,IF(AND(J131&gt;Leyenda!D$8,J131&lt;Leyenda!$D$7),Leyenda!$B$8,Leyenda!$B$7)))</f>
        <v>SOBRE</v>
      </c>
      <c r="F131" t="s">
        <v>20</v>
      </c>
      <c r="G131" t="s">
        <v>35</v>
      </c>
      <c r="H131">
        <v>67.42</v>
      </c>
      <c r="I131">
        <v>243.65</v>
      </c>
      <c r="J131" s="7">
        <v>0.34</v>
      </c>
      <c r="K131" t="s">
        <v>15</v>
      </c>
    </row>
    <row r="132" spans="2:11" hidden="1" x14ac:dyDescent="0.3">
      <c r="B132" s="7">
        <v>1</v>
      </c>
      <c r="C132" s="6" t="s">
        <v>165</v>
      </c>
      <c r="D132" t="s">
        <v>62</v>
      </c>
      <c r="E132" s="6" t="str">
        <f>IF(J132&lt;Leyenda!$D$9,Leyenda!$B$10,IF(AND('1 agua Ver barras'!J132&gt;=Leyenda!$D$9,'1 agua Ver barras'!J132&lt;=Leyenda!$D$8),Leyenda!$B$9,IF(AND(J132&gt;Leyenda!D$8,J132&lt;Leyenda!$D$7),Leyenda!$B$8,Leyenda!$B$7)))</f>
        <v>SOBRE</v>
      </c>
      <c r="F132" t="s">
        <v>20</v>
      </c>
      <c r="G132" t="s">
        <v>35</v>
      </c>
      <c r="H132">
        <v>67.42</v>
      </c>
      <c r="I132">
        <v>243.65</v>
      </c>
      <c r="J132" s="7">
        <v>0.22</v>
      </c>
      <c r="K132" t="s">
        <v>15</v>
      </c>
    </row>
    <row r="133" spans="2:11" hidden="1" x14ac:dyDescent="0.3">
      <c r="B133" s="7">
        <v>1</v>
      </c>
      <c r="C133" s="6" t="s">
        <v>165</v>
      </c>
      <c r="D133" t="s">
        <v>63</v>
      </c>
      <c r="E133" s="6" t="str">
        <f>IF(J133&lt;Leyenda!$D$9,Leyenda!$B$10,IF(AND('1 agua Ver barras'!J133&gt;=Leyenda!$D$9,'1 agua Ver barras'!J133&lt;=Leyenda!$D$8),Leyenda!$B$9,IF(AND(J133&gt;Leyenda!D$8,J133&lt;Leyenda!$D$7),Leyenda!$B$8,Leyenda!$B$7)))</f>
        <v>SOBRE</v>
      </c>
      <c r="F133" t="s">
        <v>20</v>
      </c>
      <c r="G133" t="s">
        <v>35</v>
      </c>
      <c r="H133">
        <v>67.42</v>
      </c>
      <c r="I133">
        <v>243.65</v>
      </c>
      <c r="J133" s="7">
        <v>0.24</v>
      </c>
      <c r="K133" t="s">
        <v>15</v>
      </c>
    </row>
    <row r="134" spans="2:11" hidden="1" x14ac:dyDescent="0.3">
      <c r="B134" s="7">
        <v>1</v>
      </c>
      <c r="C134" s="6" t="s">
        <v>165</v>
      </c>
      <c r="D134" t="s">
        <v>64</v>
      </c>
      <c r="E134" s="6" t="str">
        <f>IF(J134&lt;Leyenda!$D$9,Leyenda!$B$10,IF(AND('1 agua Ver barras'!J134&gt;=Leyenda!$D$9,'1 agua Ver barras'!J134&lt;=Leyenda!$D$8),Leyenda!$B$9,IF(AND(J134&gt;Leyenda!D$8,J134&lt;Leyenda!$D$7),Leyenda!$B$8,Leyenda!$B$7)))</f>
        <v>SOBRE</v>
      </c>
      <c r="F134" t="s">
        <v>20</v>
      </c>
      <c r="G134" t="s">
        <v>35</v>
      </c>
      <c r="H134">
        <v>67.42</v>
      </c>
      <c r="I134">
        <v>243.65</v>
      </c>
      <c r="J134" s="7">
        <v>0.14000000000000001</v>
      </c>
      <c r="K134" t="s">
        <v>43</v>
      </c>
    </row>
    <row r="135" spans="2:11" hidden="1" x14ac:dyDescent="0.3">
      <c r="B135" s="7">
        <v>1</v>
      </c>
      <c r="C135" s="6" t="s">
        <v>165</v>
      </c>
      <c r="D135" t="s">
        <v>65</v>
      </c>
      <c r="E135" s="6" t="str">
        <f>IF(J135&lt;Leyenda!$D$9,Leyenda!$B$10,IF(AND('1 agua Ver barras'!J135&gt;=Leyenda!$D$9,'1 agua Ver barras'!J135&lt;=Leyenda!$D$8),Leyenda!$B$9,IF(AND(J135&gt;Leyenda!D$8,J135&lt;Leyenda!$D$7),Leyenda!$B$8,Leyenda!$B$7)))</f>
        <v>OK</v>
      </c>
      <c r="F135" t="s">
        <v>16</v>
      </c>
      <c r="G135" t="s">
        <v>35</v>
      </c>
      <c r="H135">
        <v>56.1</v>
      </c>
      <c r="I135">
        <v>49.7</v>
      </c>
      <c r="J135" s="7">
        <v>0.71</v>
      </c>
      <c r="K135" t="s">
        <v>15</v>
      </c>
    </row>
    <row r="136" spans="2:11" hidden="1" x14ac:dyDescent="0.3">
      <c r="B136" s="7">
        <v>1</v>
      </c>
      <c r="C136" s="6" t="s">
        <v>165</v>
      </c>
      <c r="D136" t="s">
        <v>66</v>
      </c>
      <c r="E136" s="6" t="str">
        <f>IF(J136&lt;Leyenda!$D$9,Leyenda!$B$10,IF(AND('1 agua Ver barras'!J136&gt;=Leyenda!$D$9,'1 agua Ver barras'!J136&lt;=Leyenda!$D$8),Leyenda!$B$9,IF(AND(J136&gt;Leyenda!D$8,J136&lt;Leyenda!$D$7),Leyenda!$B$8,Leyenda!$B$7)))</f>
        <v>LIMITE</v>
      </c>
      <c r="F136" t="s">
        <v>16</v>
      </c>
      <c r="G136" t="s">
        <v>35</v>
      </c>
      <c r="H136">
        <v>72.930000000000007</v>
      </c>
      <c r="I136">
        <v>49.7</v>
      </c>
      <c r="J136" s="7">
        <v>0.86</v>
      </c>
      <c r="K136" t="s">
        <v>15</v>
      </c>
    </row>
    <row r="137" spans="2:11" hidden="1" x14ac:dyDescent="0.3">
      <c r="B137" s="7">
        <v>1</v>
      </c>
      <c r="C137" s="6" t="s">
        <v>165</v>
      </c>
      <c r="D137" t="s">
        <v>67</v>
      </c>
      <c r="E137" s="6" t="str">
        <f>IF(J137&lt;Leyenda!$D$9,Leyenda!$B$10,IF(AND('1 agua Ver barras'!J137&gt;=Leyenda!$D$9,'1 agua Ver barras'!J137&lt;=Leyenda!$D$8),Leyenda!$B$9,IF(AND(J137&gt;Leyenda!D$8,J137&lt;Leyenda!$D$7),Leyenda!$B$8,Leyenda!$B$7)))</f>
        <v>OK</v>
      </c>
      <c r="F137" t="s">
        <v>23</v>
      </c>
      <c r="G137" t="s">
        <v>35</v>
      </c>
      <c r="H137">
        <v>78.23</v>
      </c>
      <c r="I137">
        <v>36.42</v>
      </c>
      <c r="J137" s="7">
        <v>0.61</v>
      </c>
      <c r="K137" t="s">
        <v>15</v>
      </c>
    </row>
    <row r="138" spans="2:11" hidden="1" x14ac:dyDescent="0.3">
      <c r="B138" s="7">
        <v>1</v>
      </c>
      <c r="C138" s="6" t="s">
        <v>165</v>
      </c>
      <c r="D138" t="s">
        <v>68</v>
      </c>
      <c r="E138" s="6" t="str">
        <f>IF(J138&lt;Leyenda!$D$9,Leyenda!$B$10,IF(AND('1 agua Ver barras'!J138&gt;=Leyenda!$D$9,'1 agua Ver barras'!J138&lt;=Leyenda!$D$8),Leyenda!$B$9,IF(AND(J138&gt;Leyenda!D$8,J138&lt;Leyenda!$D$7),Leyenda!$B$8,Leyenda!$B$7)))</f>
        <v>OK</v>
      </c>
      <c r="F138" t="s">
        <v>23</v>
      </c>
      <c r="G138" t="s">
        <v>35</v>
      </c>
      <c r="H138">
        <v>78.23</v>
      </c>
      <c r="I138">
        <v>36.42</v>
      </c>
      <c r="J138" s="7">
        <v>0.74</v>
      </c>
      <c r="K138" t="s">
        <v>15</v>
      </c>
    </row>
    <row r="139" spans="2:11" hidden="1" x14ac:dyDescent="0.3">
      <c r="B139" s="7">
        <v>1</v>
      </c>
      <c r="C139" s="6" t="s">
        <v>165</v>
      </c>
      <c r="D139" t="s">
        <v>69</v>
      </c>
      <c r="E139" s="6" t="str">
        <f>IF(J139&lt;Leyenda!$D$9,Leyenda!$B$10,IF(AND('1 agua Ver barras'!J139&gt;=Leyenda!$D$9,'1 agua Ver barras'!J139&lt;=Leyenda!$D$8),Leyenda!$B$9,IF(AND(J139&gt;Leyenda!D$8,J139&lt;Leyenda!$D$7),Leyenda!$B$8,Leyenda!$B$7)))</f>
        <v>OK</v>
      </c>
      <c r="F139" t="s">
        <v>25</v>
      </c>
      <c r="G139" t="s">
        <v>35</v>
      </c>
      <c r="H139">
        <v>89.27</v>
      </c>
      <c r="I139">
        <v>359.98</v>
      </c>
      <c r="J139" s="7">
        <v>0.52</v>
      </c>
      <c r="K139" t="s">
        <v>15</v>
      </c>
    </row>
    <row r="140" spans="2:11" hidden="1" x14ac:dyDescent="0.3">
      <c r="B140" s="7">
        <v>1</v>
      </c>
      <c r="C140" s="6" t="s">
        <v>165</v>
      </c>
      <c r="D140" t="s">
        <v>70</v>
      </c>
      <c r="E140" s="6" t="str">
        <f>IF(J140&lt;Leyenda!$D$9,Leyenda!$B$10,IF(AND('1 agua Ver barras'!J140&gt;=Leyenda!$D$9,'1 agua Ver barras'!J140&lt;=Leyenda!$D$8),Leyenda!$B$9,IF(AND(J140&gt;Leyenda!D$8,J140&lt;Leyenda!$D$7),Leyenda!$B$8,Leyenda!$B$7)))</f>
        <v>OK</v>
      </c>
      <c r="F140" t="s">
        <v>25</v>
      </c>
      <c r="G140" t="s">
        <v>35</v>
      </c>
      <c r="H140">
        <v>89.27</v>
      </c>
      <c r="I140">
        <v>359.98</v>
      </c>
      <c r="J140" s="7">
        <v>0.51</v>
      </c>
      <c r="K140" t="s">
        <v>43</v>
      </c>
    </row>
    <row r="141" spans="2:11" hidden="1" x14ac:dyDescent="0.3">
      <c r="B141" s="7">
        <v>1</v>
      </c>
      <c r="C141" s="6" t="s">
        <v>165</v>
      </c>
      <c r="D141" t="s">
        <v>71</v>
      </c>
      <c r="E141" s="6" t="str">
        <f>IF(J141&lt;Leyenda!$D$9,Leyenda!$B$10,IF(AND('1 agua Ver barras'!J141&gt;=Leyenda!$D$9,'1 agua Ver barras'!J141&lt;=Leyenda!$D$8),Leyenda!$B$9,IF(AND(J141&gt;Leyenda!D$8,J141&lt;Leyenda!$D$7),Leyenda!$B$8,Leyenda!$B$7)))</f>
        <v>SOBRE</v>
      </c>
      <c r="F141" t="s">
        <v>20</v>
      </c>
      <c r="G141" t="s">
        <v>35</v>
      </c>
      <c r="H141">
        <v>67.42</v>
      </c>
      <c r="I141">
        <v>243.65</v>
      </c>
      <c r="J141" s="7">
        <v>0.16</v>
      </c>
      <c r="K141" t="s">
        <v>8</v>
      </c>
    </row>
    <row r="142" spans="2:11" hidden="1" x14ac:dyDescent="0.3">
      <c r="B142" s="7">
        <v>1</v>
      </c>
      <c r="C142" s="6" t="s">
        <v>165</v>
      </c>
      <c r="D142" t="s">
        <v>72</v>
      </c>
      <c r="E142" s="6" t="str">
        <f>IF(J142&lt;Leyenda!$D$9,Leyenda!$B$10,IF(AND('1 agua Ver barras'!J142&gt;=Leyenda!$D$9,'1 agua Ver barras'!J142&lt;=Leyenda!$D$8),Leyenda!$B$9,IF(AND(J142&gt;Leyenda!D$8,J142&lt;Leyenda!$D$7),Leyenda!$B$8,Leyenda!$B$7)))</f>
        <v>SOBRE</v>
      </c>
      <c r="F142" t="s">
        <v>20</v>
      </c>
      <c r="G142" t="s">
        <v>35</v>
      </c>
      <c r="H142">
        <v>67.42</v>
      </c>
      <c r="I142">
        <v>243.65</v>
      </c>
      <c r="J142" s="7">
        <v>0.18</v>
      </c>
      <c r="K142" t="s">
        <v>8</v>
      </c>
    </row>
    <row r="143" spans="2:11" hidden="1" x14ac:dyDescent="0.3">
      <c r="B143" s="7">
        <v>1</v>
      </c>
      <c r="C143" s="6" t="s">
        <v>165</v>
      </c>
      <c r="D143" t="s">
        <v>73</v>
      </c>
      <c r="E143" s="6" t="str">
        <f>IF(J143&lt;Leyenda!$D$9,Leyenda!$B$10,IF(AND('1 agua Ver barras'!J143&gt;=Leyenda!$D$9,'1 agua Ver barras'!J143&lt;=Leyenda!$D$8),Leyenda!$B$9,IF(AND(J143&gt;Leyenda!D$8,J143&lt;Leyenda!$D$7),Leyenda!$B$8,Leyenda!$B$7)))</f>
        <v>SOBRE</v>
      </c>
      <c r="F143" t="s">
        <v>20</v>
      </c>
      <c r="G143" t="s">
        <v>35</v>
      </c>
      <c r="H143">
        <v>67.42</v>
      </c>
      <c r="I143">
        <v>243.65</v>
      </c>
      <c r="J143" s="7">
        <v>0.17</v>
      </c>
      <c r="K143" t="s">
        <v>15</v>
      </c>
    </row>
    <row r="144" spans="2:11" hidden="1" x14ac:dyDescent="0.3">
      <c r="B144" s="7">
        <v>1</v>
      </c>
      <c r="C144" s="6" t="s">
        <v>165</v>
      </c>
      <c r="D144" t="s">
        <v>74</v>
      </c>
      <c r="E144" s="6" t="str">
        <f>IF(J144&lt;Leyenda!$D$9,Leyenda!$B$10,IF(AND('1 agua Ver barras'!J144&gt;=Leyenda!$D$9,'1 agua Ver barras'!J144&lt;=Leyenda!$D$8),Leyenda!$B$9,IF(AND(J144&gt;Leyenda!D$8,J144&lt;Leyenda!$D$7),Leyenda!$B$8,Leyenda!$B$7)))</f>
        <v>SOBRE</v>
      </c>
      <c r="F144" t="s">
        <v>20</v>
      </c>
      <c r="G144" t="s">
        <v>35</v>
      </c>
      <c r="H144">
        <v>67.42</v>
      </c>
      <c r="I144">
        <v>243.65</v>
      </c>
      <c r="J144" s="7">
        <v>0.16</v>
      </c>
      <c r="K144" t="s">
        <v>15</v>
      </c>
    </row>
    <row r="145" spans="2:11" hidden="1" x14ac:dyDescent="0.3">
      <c r="B145" s="7">
        <v>1</v>
      </c>
      <c r="C145" s="6" t="s">
        <v>165</v>
      </c>
      <c r="D145" t="s">
        <v>75</v>
      </c>
      <c r="E145" s="6" t="str">
        <f>IF(J145&lt;Leyenda!$D$9,Leyenda!$B$10,IF(AND('1 agua Ver barras'!J145&gt;=Leyenda!$D$9,'1 agua Ver barras'!J145&lt;=Leyenda!$D$8),Leyenda!$B$9,IF(AND(J145&gt;Leyenda!D$8,J145&lt;Leyenda!$D$7),Leyenda!$B$8,Leyenda!$B$7)))</f>
        <v>SOBRE</v>
      </c>
      <c r="F145" t="s">
        <v>20</v>
      </c>
      <c r="G145" t="s">
        <v>35</v>
      </c>
      <c r="H145">
        <v>67.42</v>
      </c>
      <c r="I145">
        <v>243.65</v>
      </c>
      <c r="J145" s="7">
        <v>0.17</v>
      </c>
      <c r="K145" t="s">
        <v>15</v>
      </c>
    </row>
    <row r="146" spans="2:11" hidden="1" x14ac:dyDescent="0.3">
      <c r="B146" s="7">
        <v>1</v>
      </c>
      <c r="C146" s="6" t="s">
        <v>165</v>
      </c>
      <c r="D146" t="s">
        <v>76</v>
      </c>
      <c r="E146" s="6" t="str">
        <f>IF(J146&lt;Leyenda!$D$9,Leyenda!$B$10,IF(AND('1 agua Ver barras'!J146&gt;=Leyenda!$D$9,'1 agua Ver barras'!J146&lt;=Leyenda!$D$8),Leyenda!$B$9,IF(AND(J146&gt;Leyenda!D$8,J146&lt;Leyenda!$D$7),Leyenda!$B$8,Leyenda!$B$7)))</f>
        <v>SOBRE</v>
      </c>
      <c r="F146" t="s">
        <v>20</v>
      </c>
      <c r="G146" t="s">
        <v>35</v>
      </c>
      <c r="H146">
        <v>67.42</v>
      </c>
      <c r="I146">
        <v>243.65</v>
      </c>
      <c r="J146" s="7">
        <v>0.16</v>
      </c>
      <c r="K146" t="s">
        <v>15</v>
      </c>
    </row>
    <row r="147" spans="2:11" hidden="1" x14ac:dyDescent="0.3">
      <c r="B147" s="7">
        <v>1</v>
      </c>
      <c r="C147" s="6" t="s">
        <v>165</v>
      </c>
      <c r="D147" t="s">
        <v>77</v>
      </c>
      <c r="E147" s="6" t="str">
        <f>IF(J147&lt;Leyenda!$D$9,Leyenda!$B$10,IF(AND('1 agua Ver barras'!J147&gt;=Leyenda!$D$9,'1 agua Ver barras'!J147&lt;=Leyenda!$D$8),Leyenda!$B$9,IF(AND(J147&gt;Leyenda!D$8,J147&lt;Leyenda!$D$7),Leyenda!$B$8,Leyenda!$B$7)))</f>
        <v>SOBRE</v>
      </c>
      <c r="F147" t="s">
        <v>20</v>
      </c>
      <c r="G147" t="s">
        <v>35</v>
      </c>
      <c r="H147">
        <v>67.42</v>
      </c>
      <c r="I147">
        <v>243.65</v>
      </c>
      <c r="J147" s="7">
        <v>0.16</v>
      </c>
      <c r="K147" t="s">
        <v>15</v>
      </c>
    </row>
    <row r="148" spans="2:11" hidden="1" x14ac:dyDescent="0.3">
      <c r="B148" s="7">
        <v>1</v>
      </c>
      <c r="C148" s="6" t="s">
        <v>165</v>
      </c>
      <c r="D148" t="s">
        <v>78</v>
      </c>
      <c r="E148" s="6" t="str">
        <f>IF(J148&lt;Leyenda!$D$9,Leyenda!$B$10,IF(AND('1 agua Ver barras'!J148&gt;=Leyenda!$D$9,'1 agua Ver barras'!J148&lt;=Leyenda!$D$8),Leyenda!$B$9,IF(AND(J148&gt;Leyenda!D$8,J148&lt;Leyenda!$D$7),Leyenda!$B$8,Leyenda!$B$7)))</f>
        <v>OK</v>
      </c>
      <c r="F148" t="s">
        <v>16</v>
      </c>
      <c r="G148" t="s">
        <v>35</v>
      </c>
      <c r="H148">
        <v>56.1</v>
      </c>
      <c r="I148">
        <v>49.7</v>
      </c>
      <c r="J148" s="7">
        <v>0.71</v>
      </c>
      <c r="K148" t="s">
        <v>15</v>
      </c>
    </row>
    <row r="149" spans="2:11" hidden="1" x14ac:dyDescent="0.3">
      <c r="B149" s="7">
        <v>1</v>
      </c>
      <c r="C149" s="6" t="s">
        <v>165</v>
      </c>
      <c r="D149" t="s">
        <v>79</v>
      </c>
      <c r="E149" s="6" t="str">
        <f>IF(J149&lt;Leyenda!$D$9,Leyenda!$B$10,IF(AND('1 agua Ver barras'!J149&gt;=Leyenda!$D$9,'1 agua Ver barras'!J149&lt;=Leyenda!$D$8),Leyenda!$B$9,IF(AND(J149&gt;Leyenda!D$8,J149&lt;Leyenda!$D$7),Leyenda!$B$8,Leyenda!$B$7)))</f>
        <v>LIMITE</v>
      </c>
      <c r="F149" t="s">
        <v>16</v>
      </c>
      <c r="G149" t="s">
        <v>35</v>
      </c>
      <c r="H149">
        <v>72.930000000000007</v>
      </c>
      <c r="I149">
        <v>49.7</v>
      </c>
      <c r="J149" s="7">
        <v>0.87</v>
      </c>
      <c r="K149" t="s">
        <v>15</v>
      </c>
    </row>
    <row r="150" spans="2:11" hidden="1" x14ac:dyDescent="0.3">
      <c r="B150" s="7">
        <v>1</v>
      </c>
      <c r="C150" s="6" t="s">
        <v>165</v>
      </c>
      <c r="D150" t="s">
        <v>80</v>
      </c>
      <c r="E150" s="6" t="str">
        <f>IF(J150&lt;Leyenda!$D$9,Leyenda!$B$10,IF(AND('1 agua Ver barras'!J150&gt;=Leyenda!$D$9,'1 agua Ver barras'!J150&lt;=Leyenda!$D$8),Leyenda!$B$9,IF(AND(J150&gt;Leyenda!D$8,J150&lt;Leyenda!$D$7),Leyenda!$B$8,Leyenda!$B$7)))</f>
        <v>OK</v>
      </c>
      <c r="F150" t="s">
        <v>23</v>
      </c>
      <c r="G150" t="s">
        <v>35</v>
      </c>
      <c r="H150">
        <v>78.23</v>
      </c>
      <c r="I150">
        <v>36.42</v>
      </c>
      <c r="J150" s="7">
        <v>0.61</v>
      </c>
      <c r="K150" t="s">
        <v>15</v>
      </c>
    </row>
    <row r="151" spans="2:11" hidden="1" x14ac:dyDescent="0.3">
      <c r="B151" s="7">
        <v>1</v>
      </c>
      <c r="C151" s="6" t="s">
        <v>165</v>
      </c>
      <c r="D151" t="s">
        <v>81</v>
      </c>
      <c r="E151" s="6" t="str">
        <f>IF(J151&lt;Leyenda!$D$9,Leyenda!$B$10,IF(AND('1 agua Ver barras'!J151&gt;=Leyenda!$D$9,'1 agua Ver barras'!J151&lt;=Leyenda!$D$8),Leyenda!$B$9,IF(AND(J151&gt;Leyenda!D$8,J151&lt;Leyenda!$D$7),Leyenda!$B$8,Leyenda!$B$7)))</f>
        <v>OK</v>
      </c>
      <c r="F151" t="s">
        <v>23</v>
      </c>
      <c r="G151" t="s">
        <v>35</v>
      </c>
      <c r="H151">
        <v>78.23</v>
      </c>
      <c r="I151">
        <v>36.42</v>
      </c>
      <c r="J151" s="7">
        <v>0.74</v>
      </c>
      <c r="K151" t="s">
        <v>15</v>
      </c>
    </row>
    <row r="152" spans="2:11" hidden="1" x14ac:dyDescent="0.3">
      <c r="B152" s="7">
        <v>1</v>
      </c>
      <c r="C152" s="6" t="s">
        <v>165</v>
      </c>
      <c r="D152" t="s">
        <v>82</v>
      </c>
      <c r="E152" s="6" t="str">
        <f>IF(J152&lt;Leyenda!$D$9,Leyenda!$B$10,IF(AND('1 agua Ver barras'!J152&gt;=Leyenda!$D$9,'1 agua Ver barras'!J152&lt;=Leyenda!$D$8),Leyenda!$B$9,IF(AND(J152&gt;Leyenda!D$8,J152&lt;Leyenda!$D$7),Leyenda!$B$8,Leyenda!$B$7)))</f>
        <v>OK</v>
      </c>
      <c r="F152" t="s">
        <v>25</v>
      </c>
      <c r="G152" t="s">
        <v>35</v>
      </c>
      <c r="H152">
        <v>89.27</v>
      </c>
      <c r="I152">
        <v>359.98</v>
      </c>
      <c r="J152" s="7">
        <v>0.52</v>
      </c>
      <c r="K152" t="s">
        <v>15</v>
      </c>
    </row>
    <row r="153" spans="2:11" hidden="1" x14ac:dyDescent="0.3">
      <c r="B153" s="7">
        <v>1</v>
      </c>
      <c r="C153" s="6" t="s">
        <v>165</v>
      </c>
      <c r="D153" t="s">
        <v>83</v>
      </c>
      <c r="E153" s="6" t="str">
        <f>IF(J153&lt;Leyenda!$D$9,Leyenda!$B$10,IF(AND('1 agua Ver barras'!J153&gt;=Leyenda!$D$9,'1 agua Ver barras'!J153&lt;=Leyenda!$D$8),Leyenda!$B$9,IF(AND(J153&gt;Leyenda!D$8,J153&lt;Leyenda!$D$7),Leyenda!$B$8,Leyenda!$B$7)))</f>
        <v>OK</v>
      </c>
      <c r="F153" t="s">
        <v>25</v>
      </c>
      <c r="G153" t="s">
        <v>35</v>
      </c>
      <c r="H153">
        <v>89.27</v>
      </c>
      <c r="I153">
        <v>359.98</v>
      </c>
      <c r="J153" s="7">
        <v>0.52</v>
      </c>
      <c r="K153" t="s">
        <v>43</v>
      </c>
    </row>
    <row r="154" spans="2:11" hidden="1" x14ac:dyDescent="0.3">
      <c r="B154" s="7">
        <v>1</v>
      </c>
      <c r="C154" s="6" t="s">
        <v>165</v>
      </c>
      <c r="D154" t="s">
        <v>84</v>
      </c>
      <c r="E154" s="6" t="str">
        <f>IF(J154&lt;Leyenda!$D$9,Leyenda!$B$10,IF(AND('1 agua Ver barras'!J154&gt;=Leyenda!$D$9,'1 agua Ver barras'!J154&lt;=Leyenda!$D$8),Leyenda!$B$9,IF(AND(J154&gt;Leyenda!D$8,J154&lt;Leyenda!$D$7),Leyenda!$B$8,Leyenda!$B$7)))</f>
        <v>SOBRE</v>
      </c>
      <c r="F154" t="s">
        <v>20</v>
      </c>
      <c r="G154" t="s">
        <v>35</v>
      </c>
      <c r="H154">
        <v>67.42</v>
      </c>
      <c r="I154">
        <v>243.65</v>
      </c>
      <c r="J154" s="7">
        <v>0.17</v>
      </c>
      <c r="K154" t="s">
        <v>8</v>
      </c>
    </row>
    <row r="155" spans="2:11" hidden="1" x14ac:dyDescent="0.3">
      <c r="B155" s="7">
        <v>1</v>
      </c>
      <c r="C155" s="6" t="s">
        <v>165</v>
      </c>
      <c r="D155" t="s">
        <v>85</v>
      </c>
      <c r="E155" s="6" t="str">
        <f>IF(J155&lt;Leyenda!$D$9,Leyenda!$B$10,IF(AND('1 agua Ver barras'!J155&gt;=Leyenda!$D$9,'1 agua Ver barras'!J155&lt;=Leyenda!$D$8),Leyenda!$B$9,IF(AND(J155&gt;Leyenda!D$8,J155&lt;Leyenda!$D$7),Leyenda!$B$8,Leyenda!$B$7)))</f>
        <v>SOBRE</v>
      </c>
      <c r="F155" t="s">
        <v>20</v>
      </c>
      <c r="G155" t="s">
        <v>35</v>
      </c>
      <c r="H155">
        <v>67.42</v>
      </c>
      <c r="I155">
        <v>243.65</v>
      </c>
      <c r="J155" s="7">
        <v>0.2</v>
      </c>
      <c r="K155" t="s">
        <v>8</v>
      </c>
    </row>
    <row r="156" spans="2:11" hidden="1" x14ac:dyDescent="0.3">
      <c r="B156" s="7">
        <v>1</v>
      </c>
      <c r="C156" s="6" t="s">
        <v>165</v>
      </c>
      <c r="D156" t="s">
        <v>86</v>
      </c>
      <c r="E156" s="6" t="str">
        <f>IF(J156&lt;Leyenda!$D$9,Leyenda!$B$10,IF(AND('1 agua Ver barras'!J156&gt;=Leyenda!$D$9,'1 agua Ver barras'!J156&lt;=Leyenda!$D$8),Leyenda!$B$9,IF(AND(J156&gt;Leyenda!D$8,J156&lt;Leyenda!$D$7),Leyenda!$B$8,Leyenda!$B$7)))</f>
        <v>SOBRE</v>
      </c>
      <c r="F156" t="s">
        <v>20</v>
      </c>
      <c r="G156" t="s">
        <v>35</v>
      </c>
      <c r="H156">
        <v>67.42</v>
      </c>
      <c r="I156">
        <v>243.65</v>
      </c>
      <c r="J156" s="7">
        <v>0.17</v>
      </c>
      <c r="K156" t="s">
        <v>15</v>
      </c>
    </row>
    <row r="157" spans="2:11" hidden="1" x14ac:dyDescent="0.3">
      <c r="B157" s="7">
        <v>1</v>
      </c>
      <c r="C157" s="6" t="s">
        <v>165</v>
      </c>
      <c r="D157" t="s">
        <v>87</v>
      </c>
      <c r="E157" s="6" t="str">
        <f>IF(J157&lt;Leyenda!$D$9,Leyenda!$B$10,IF(AND('1 agua Ver barras'!J157&gt;=Leyenda!$D$9,'1 agua Ver barras'!J157&lt;=Leyenda!$D$8),Leyenda!$B$9,IF(AND(J157&gt;Leyenda!D$8,J157&lt;Leyenda!$D$7),Leyenda!$B$8,Leyenda!$B$7)))</f>
        <v>SOBRE</v>
      </c>
      <c r="F157" t="s">
        <v>20</v>
      </c>
      <c r="G157" t="s">
        <v>35</v>
      </c>
      <c r="H157">
        <v>67.42</v>
      </c>
      <c r="I157">
        <v>243.65</v>
      </c>
      <c r="J157" s="7">
        <v>0.16</v>
      </c>
      <c r="K157" t="s">
        <v>15</v>
      </c>
    </row>
    <row r="158" spans="2:11" hidden="1" x14ac:dyDescent="0.3">
      <c r="B158" s="7">
        <v>1</v>
      </c>
      <c r="C158" s="6" t="s">
        <v>165</v>
      </c>
      <c r="D158" t="s">
        <v>88</v>
      </c>
      <c r="E158" s="6" t="str">
        <f>IF(J158&lt;Leyenda!$D$9,Leyenda!$B$10,IF(AND('1 agua Ver barras'!J158&gt;=Leyenda!$D$9,'1 agua Ver barras'!J158&lt;=Leyenda!$D$8),Leyenda!$B$9,IF(AND(J158&gt;Leyenda!D$8,J158&lt;Leyenda!$D$7),Leyenda!$B$8,Leyenda!$B$7)))</f>
        <v>SOBRE</v>
      </c>
      <c r="F158" t="s">
        <v>20</v>
      </c>
      <c r="G158" t="s">
        <v>35</v>
      </c>
      <c r="H158">
        <v>67.42</v>
      </c>
      <c r="I158">
        <v>243.65</v>
      </c>
      <c r="J158" s="7">
        <v>0.17</v>
      </c>
      <c r="K158" t="s">
        <v>15</v>
      </c>
    </row>
    <row r="159" spans="2:11" hidden="1" x14ac:dyDescent="0.3">
      <c r="B159" s="7">
        <v>1</v>
      </c>
      <c r="C159" s="6" t="s">
        <v>165</v>
      </c>
      <c r="D159" t="s">
        <v>89</v>
      </c>
      <c r="E159" s="6" t="str">
        <f>IF(J159&lt;Leyenda!$D$9,Leyenda!$B$10,IF(AND('1 agua Ver barras'!J159&gt;=Leyenda!$D$9,'1 agua Ver barras'!J159&lt;=Leyenda!$D$8),Leyenda!$B$9,IF(AND(J159&gt;Leyenda!D$8,J159&lt;Leyenda!$D$7),Leyenda!$B$8,Leyenda!$B$7)))</f>
        <v>SOBRE</v>
      </c>
      <c r="F159" t="s">
        <v>20</v>
      </c>
      <c r="G159" t="s">
        <v>35</v>
      </c>
      <c r="H159">
        <v>67.42</v>
      </c>
      <c r="I159">
        <v>243.65</v>
      </c>
      <c r="J159" s="7">
        <v>0.16</v>
      </c>
      <c r="K159" t="s">
        <v>15</v>
      </c>
    </row>
    <row r="160" spans="2:11" hidden="1" x14ac:dyDescent="0.3">
      <c r="B160" s="7">
        <v>1</v>
      </c>
      <c r="C160" s="6" t="s">
        <v>165</v>
      </c>
      <c r="D160" t="s">
        <v>90</v>
      </c>
      <c r="E160" s="6" t="str">
        <f>IF(J160&lt;Leyenda!$D$9,Leyenda!$B$10,IF(AND('1 agua Ver barras'!J160&gt;=Leyenda!$D$9,'1 agua Ver barras'!J160&lt;=Leyenda!$D$8),Leyenda!$B$9,IF(AND(J160&gt;Leyenda!D$8,J160&lt;Leyenda!$D$7),Leyenda!$B$8,Leyenda!$B$7)))</f>
        <v>SOBRE</v>
      </c>
      <c r="F160" t="s">
        <v>20</v>
      </c>
      <c r="G160" t="s">
        <v>35</v>
      </c>
      <c r="H160">
        <v>67.42</v>
      </c>
      <c r="I160">
        <v>243.65</v>
      </c>
      <c r="J160" s="7">
        <v>0.16</v>
      </c>
      <c r="K160" t="s">
        <v>15</v>
      </c>
    </row>
    <row r="161" spans="2:11" hidden="1" x14ac:dyDescent="0.3">
      <c r="B161" s="7">
        <v>1</v>
      </c>
      <c r="C161" s="6" t="s">
        <v>165</v>
      </c>
      <c r="D161" t="s">
        <v>91</v>
      </c>
      <c r="E161" s="6" t="str">
        <f>IF(J161&lt;Leyenda!$D$9,Leyenda!$B$10,IF(AND('1 agua Ver barras'!J161&gt;=Leyenda!$D$9,'1 agua Ver barras'!J161&lt;=Leyenda!$D$8),Leyenda!$B$9,IF(AND(J161&gt;Leyenda!D$8,J161&lt;Leyenda!$D$7),Leyenda!$B$8,Leyenda!$B$7)))</f>
        <v>OK</v>
      </c>
      <c r="F161" t="s">
        <v>16</v>
      </c>
      <c r="G161" t="s">
        <v>35</v>
      </c>
      <c r="H161">
        <v>56.1</v>
      </c>
      <c r="I161">
        <v>49.7</v>
      </c>
      <c r="J161" s="7">
        <v>0.71</v>
      </c>
      <c r="K161" t="s">
        <v>15</v>
      </c>
    </row>
    <row r="162" spans="2:11" hidden="1" x14ac:dyDescent="0.3">
      <c r="B162" s="7">
        <v>1</v>
      </c>
      <c r="C162" s="6" t="s">
        <v>165</v>
      </c>
      <c r="D162" t="s">
        <v>92</v>
      </c>
      <c r="E162" s="6" t="str">
        <f>IF(J162&lt;Leyenda!$D$9,Leyenda!$B$10,IF(AND('1 agua Ver barras'!J162&gt;=Leyenda!$D$9,'1 agua Ver barras'!J162&lt;=Leyenda!$D$8),Leyenda!$B$9,IF(AND(J162&gt;Leyenda!D$8,J162&lt;Leyenda!$D$7),Leyenda!$B$8,Leyenda!$B$7)))</f>
        <v>LIMITE</v>
      </c>
      <c r="F162" t="s">
        <v>16</v>
      </c>
      <c r="G162" t="s">
        <v>35</v>
      </c>
      <c r="H162">
        <v>72.930000000000007</v>
      </c>
      <c r="I162">
        <v>49.7</v>
      </c>
      <c r="J162" s="7">
        <v>0.87</v>
      </c>
      <c r="K162" t="s">
        <v>15</v>
      </c>
    </row>
    <row r="163" spans="2:11" hidden="1" x14ac:dyDescent="0.3">
      <c r="B163" s="7">
        <v>1</v>
      </c>
      <c r="C163" s="6" t="s">
        <v>165</v>
      </c>
      <c r="D163" t="s">
        <v>93</v>
      </c>
      <c r="E163" s="6" t="str">
        <f>IF(J163&lt;Leyenda!$D$9,Leyenda!$B$10,IF(AND('1 agua Ver barras'!J163&gt;=Leyenda!$D$9,'1 agua Ver barras'!J163&lt;=Leyenda!$D$8),Leyenda!$B$9,IF(AND(J163&gt;Leyenda!D$8,J163&lt;Leyenda!$D$7),Leyenda!$B$8,Leyenda!$B$7)))</f>
        <v>OK</v>
      </c>
      <c r="F163" t="s">
        <v>23</v>
      </c>
      <c r="G163" t="s">
        <v>35</v>
      </c>
      <c r="H163">
        <v>78.23</v>
      </c>
      <c r="I163">
        <v>36.42</v>
      </c>
      <c r="J163" s="7">
        <v>0.62</v>
      </c>
      <c r="K163" t="s">
        <v>15</v>
      </c>
    </row>
    <row r="164" spans="2:11" hidden="1" x14ac:dyDescent="0.3">
      <c r="B164" s="7">
        <v>1</v>
      </c>
      <c r="C164" s="6" t="s">
        <v>165</v>
      </c>
      <c r="D164" t="s">
        <v>94</v>
      </c>
      <c r="E164" s="6" t="str">
        <f>IF(J164&lt;Leyenda!$D$9,Leyenda!$B$10,IF(AND('1 agua Ver barras'!J164&gt;=Leyenda!$D$9,'1 agua Ver barras'!J164&lt;=Leyenda!$D$8),Leyenda!$B$9,IF(AND(J164&gt;Leyenda!D$8,J164&lt;Leyenda!$D$7),Leyenda!$B$8,Leyenda!$B$7)))</f>
        <v>OK</v>
      </c>
      <c r="F164" t="s">
        <v>23</v>
      </c>
      <c r="G164" t="s">
        <v>35</v>
      </c>
      <c r="H164">
        <v>78.23</v>
      </c>
      <c r="I164">
        <v>36.42</v>
      </c>
      <c r="J164" s="7">
        <v>0.74</v>
      </c>
      <c r="K164" t="s">
        <v>15</v>
      </c>
    </row>
    <row r="165" spans="2:11" hidden="1" x14ac:dyDescent="0.3">
      <c r="B165" s="7">
        <v>1</v>
      </c>
      <c r="C165" s="6" t="s">
        <v>165</v>
      </c>
      <c r="D165" t="s">
        <v>95</v>
      </c>
      <c r="E165" s="6" t="str">
        <f>IF(J165&lt;Leyenda!$D$9,Leyenda!$B$10,IF(AND('1 agua Ver barras'!J165&gt;=Leyenda!$D$9,'1 agua Ver barras'!J165&lt;=Leyenda!$D$8),Leyenda!$B$9,IF(AND(J165&gt;Leyenda!D$8,J165&lt;Leyenda!$D$7),Leyenda!$B$8,Leyenda!$B$7)))</f>
        <v>OK</v>
      </c>
      <c r="F165" t="s">
        <v>25</v>
      </c>
      <c r="G165" t="s">
        <v>35</v>
      </c>
      <c r="H165">
        <v>89.27</v>
      </c>
      <c r="I165">
        <v>359.98</v>
      </c>
      <c r="J165" s="7">
        <v>0.52</v>
      </c>
      <c r="K165" t="s">
        <v>15</v>
      </c>
    </row>
    <row r="166" spans="2:11" hidden="1" x14ac:dyDescent="0.3">
      <c r="B166" s="7">
        <v>1</v>
      </c>
      <c r="C166" s="6" t="s">
        <v>165</v>
      </c>
      <c r="D166" t="s">
        <v>96</v>
      </c>
      <c r="E166" s="6" t="str">
        <f>IF(J166&lt;Leyenda!$D$9,Leyenda!$B$10,IF(AND('1 agua Ver barras'!J166&gt;=Leyenda!$D$9,'1 agua Ver barras'!J166&lt;=Leyenda!$D$8),Leyenda!$B$9,IF(AND(J166&gt;Leyenda!D$8,J166&lt;Leyenda!$D$7),Leyenda!$B$8,Leyenda!$B$7)))</f>
        <v>OK</v>
      </c>
      <c r="F166" t="s">
        <v>25</v>
      </c>
      <c r="G166" t="s">
        <v>35</v>
      </c>
      <c r="H166">
        <v>89.27</v>
      </c>
      <c r="I166">
        <v>359.98</v>
      </c>
      <c r="J166" s="7">
        <v>0.52</v>
      </c>
      <c r="K166" t="s">
        <v>43</v>
      </c>
    </row>
    <row r="167" spans="2:11" hidden="1" x14ac:dyDescent="0.3">
      <c r="B167" s="7">
        <v>1</v>
      </c>
      <c r="C167" s="6" t="s">
        <v>165</v>
      </c>
      <c r="D167" t="s">
        <v>97</v>
      </c>
      <c r="E167" s="6" t="str">
        <f>IF(J167&lt;Leyenda!$D$9,Leyenda!$B$10,IF(AND('1 agua Ver barras'!J167&gt;=Leyenda!$D$9,'1 agua Ver barras'!J167&lt;=Leyenda!$D$8),Leyenda!$B$9,IF(AND(J167&gt;Leyenda!D$8,J167&lt;Leyenda!$D$7),Leyenda!$B$8,Leyenda!$B$7)))</f>
        <v>SOBRE</v>
      </c>
      <c r="F167" t="s">
        <v>20</v>
      </c>
      <c r="G167" t="s">
        <v>35</v>
      </c>
      <c r="H167">
        <v>67.42</v>
      </c>
      <c r="I167">
        <v>243.65</v>
      </c>
      <c r="J167" s="7">
        <v>0.18</v>
      </c>
      <c r="K167" t="s">
        <v>8</v>
      </c>
    </row>
    <row r="168" spans="2:11" hidden="1" x14ac:dyDescent="0.3">
      <c r="B168" s="7">
        <v>1</v>
      </c>
      <c r="C168" s="6" t="s">
        <v>165</v>
      </c>
      <c r="D168" t="s">
        <v>98</v>
      </c>
      <c r="E168" s="6" t="str">
        <f>IF(J168&lt;Leyenda!$D$9,Leyenda!$B$10,IF(AND('1 agua Ver barras'!J168&gt;=Leyenda!$D$9,'1 agua Ver barras'!J168&lt;=Leyenda!$D$8),Leyenda!$B$9,IF(AND(J168&gt;Leyenda!D$8,J168&lt;Leyenda!$D$7),Leyenda!$B$8,Leyenda!$B$7)))</f>
        <v>SOBRE</v>
      </c>
      <c r="F168" t="s">
        <v>20</v>
      </c>
      <c r="G168" t="s">
        <v>35</v>
      </c>
      <c r="H168">
        <v>67.42</v>
      </c>
      <c r="I168">
        <v>243.65</v>
      </c>
      <c r="J168" s="7">
        <v>0.2</v>
      </c>
      <c r="K168" t="s">
        <v>8</v>
      </c>
    </row>
    <row r="169" spans="2:11" hidden="1" x14ac:dyDescent="0.3">
      <c r="B169" s="7">
        <v>1</v>
      </c>
      <c r="C169" s="6" t="s">
        <v>165</v>
      </c>
      <c r="D169" t="s">
        <v>99</v>
      </c>
      <c r="E169" s="6" t="str">
        <f>IF(J169&lt;Leyenda!$D$9,Leyenda!$B$10,IF(AND('1 agua Ver barras'!J169&gt;=Leyenda!$D$9,'1 agua Ver barras'!J169&lt;=Leyenda!$D$8),Leyenda!$B$9,IF(AND(J169&gt;Leyenda!D$8,J169&lt;Leyenda!$D$7),Leyenda!$B$8,Leyenda!$B$7)))</f>
        <v>SOBRE</v>
      </c>
      <c r="F169" t="s">
        <v>20</v>
      </c>
      <c r="G169" t="s">
        <v>35</v>
      </c>
      <c r="H169">
        <v>67.42</v>
      </c>
      <c r="I169">
        <v>243.65</v>
      </c>
      <c r="J169" s="7">
        <v>0.17</v>
      </c>
      <c r="K169" t="s">
        <v>15</v>
      </c>
    </row>
    <row r="170" spans="2:11" hidden="1" x14ac:dyDescent="0.3">
      <c r="B170" s="7">
        <v>1</v>
      </c>
      <c r="C170" s="6" t="s">
        <v>165</v>
      </c>
      <c r="D170" t="s">
        <v>100</v>
      </c>
      <c r="E170" s="6" t="str">
        <f>IF(J170&lt;Leyenda!$D$9,Leyenda!$B$10,IF(AND('1 agua Ver barras'!J170&gt;=Leyenda!$D$9,'1 agua Ver barras'!J170&lt;=Leyenda!$D$8),Leyenda!$B$9,IF(AND(J170&gt;Leyenda!D$8,J170&lt;Leyenda!$D$7),Leyenda!$B$8,Leyenda!$B$7)))</f>
        <v>SOBRE</v>
      </c>
      <c r="F170" t="s">
        <v>20</v>
      </c>
      <c r="G170" t="s">
        <v>35</v>
      </c>
      <c r="H170">
        <v>67.42</v>
      </c>
      <c r="I170">
        <v>243.65</v>
      </c>
      <c r="J170" s="7">
        <v>0.16</v>
      </c>
      <c r="K170" t="s">
        <v>15</v>
      </c>
    </row>
    <row r="171" spans="2:11" hidden="1" x14ac:dyDescent="0.3">
      <c r="B171" s="7">
        <v>1</v>
      </c>
      <c r="C171" s="6" t="s">
        <v>165</v>
      </c>
      <c r="D171" t="s">
        <v>101</v>
      </c>
      <c r="E171" s="6" t="str">
        <f>IF(J171&lt;Leyenda!$D$9,Leyenda!$B$10,IF(AND('1 agua Ver barras'!J171&gt;=Leyenda!$D$9,'1 agua Ver barras'!J171&lt;=Leyenda!$D$8),Leyenda!$B$9,IF(AND(J171&gt;Leyenda!D$8,J171&lt;Leyenda!$D$7),Leyenda!$B$8,Leyenda!$B$7)))</f>
        <v>SOBRE</v>
      </c>
      <c r="F171" t="s">
        <v>20</v>
      </c>
      <c r="G171" t="s">
        <v>35</v>
      </c>
      <c r="H171">
        <v>67.42</v>
      </c>
      <c r="I171">
        <v>243.65</v>
      </c>
      <c r="J171" s="7">
        <v>0.17</v>
      </c>
      <c r="K171" t="s">
        <v>15</v>
      </c>
    </row>
    <row r="172" spans="2:11" hidden="1" x14ac:dyDescent="0.3">
      <c r="B172" s="7">
        <v>1</v>
      </c>
      <c r="C172" s="6" t="s">
        <v>165</v>
      </c>
      <c r="D172" t="s">
        <v>102</v>
      </c>
      <c r="E172" s="6" t="str">
        <f>IF(J172&lt;Leyenda!$D$9,Leyenda!$B$10,IF(AND('1 agua Ver barras'!J172&gt;=Leyenda!$D$9,'1 agua Ver barras'!J172&lt;=Leyenda!$D$8),Leyenda!$B$9,IF(AND(J172&gt;Leyenda!D$8,J172&lt;Leyenda!$D$7),Leyenda!$B$8,Leyenda!$B$7)))</f>
        <v>SOBRE</v>
      </c>
      <c r="F172" t="s">
        <v>20</v>
      </c>
      <c r="G172" t="s">
        <v>35</v>
      </c>
      <c r="H172">
        <v>67.42</v>
      </c>
      <c r="I172">
        <v>243.65</v>
      </c>
      <c r="J172" s="7">
        <v>0.16</v>
      </c>
      <c r="K172" t="s">
        <v>15</v>
      </c>
    </row>
    <row r="173" spans="2:11" hidden="1" x14ac:dyDescent="0.3">
      <c r="B173" s="7">
        <v>1</v>
      </c>
      <c r="C173" s="6" t="s">
        <v>165</v>
      </c>
      <c r="D173" t="s">
        <v>103</v>
      </c>
      <c r="E173" s="6" t="str">
        <f>IF(J173&lt;Leyenda!$D$9,Leyenda!$B$10,IF(AND('1 agua Ver barras'!J173&gt;=Leyenda!$D$9,'1 agua Ver barras'!J173&lt;=Leyenda!$D$8),Leyenda!$B$9,IF(AND(J173&gt;Leyenda!D$8,J173&lt;Leyenda!$D$7),Leyenda!$B$8,Leyenda!$B$7)))</f>
        <v>SOBRE</v>
      </c>
      <c r="F173" t="s">
        <v>20</v>
      </c>
      <c r="G173" t="s">
        <v>35</v>
      </c>
      <c r="H173">
        <v>67.42</v>
      </c>
      <c r="I173">
        <v>243.65</v>
      </c>
      <c r="J173" s="7">
        <v>0.16</v>
      </c>
      <c r="K173" t="s">
        <v>15</v>
      </c>
    </row>
    <row r="174" spans="2:11" hidden="1" x14ac:dyDescent="0.3">
      <c r="B174" s="7">
        <v>1</v>
      </c>
      <c r="C174" s="6" t="s">
        <v>165</v>
      </c>
      <c r="D174" t="s">
        <v>104</v>
      </c>
      <c r="E174" s="6" t="str">
        <f>IF(J174&lt;Leyenda!$D$9,Leyenda!$B$10,IF(AND('1 agua Ver barras'!J174&gt;=Leyenda!$D$9,'1 agua Ver barras'!J174&lt;=Leyenda!$D$8),Leyenda!$B$9,IF(AND(J174&gt;Leyenda!D$8,J174&lt;Leyenda!$D$7),Leyenda!$B$8,Leyenda!$B$7)))</f>
        <v>OK</v>
      </c>
      <c r="F174" t="s">
        <v>16</v>
      </c>
      <c r="G174" t="s">
        <v>35</v>
      </c>
      <c r="H174">
        <v>56.1</v>
      </c>
      <c r="I174">
        <v>49.7</v>
      </c>
      <c r="J174" s="7">
        <v>0.71</v>
      </c>
      <c r="K174" t="s">
        <v>15</v>
      </c>
    </row>
    <row r="175" spans="2:11" hidden="1" x14ac:dyDescent="0.3">
      <c r="B175" s="7">
        <v>1</v>
      </c>
      <c r="C175" s="6" t="s">
        <v>165</v>
      </c>
      <c r="D175" t="s">
        <v>13</v>
      </c>
      <c r="E175" s="6" t="str">
        <f>IF(J175&lt;Leyenda!$D$9,Leyenda!$B$10,IF(AND('1 agua Ver barras'!J175&gt;=Leyenda!$D$9,'1 agua Ver barras'!J175&lt;=Leyenda!$D$8),Leyenda!$B$9,IF(AND(J175&gt;Leyenda!D$8,J175&lt;Leyenda!$D$7),Leyenda!$B$8,Leyenda!$B$7)))</f>
        <v>LIMITE</v>
      </c>
      <c r="F175" t="s">
        <v>16</v>
      </c>
      <c r="G175" t="s">
        <v>35</v>
      </c>
      <c r="H175">
        <v>72.930000000000007</v>
      </c>
      <c r="I175">
        <v>49.7</v>
      </c>
      <c r="J175" s="7">
        <v>0.87</v>
      </c>
      <c r="K175" t="s">
        <v>15</v>
      </c>
    </row>
    <row r="176" spans="2:11" hidden="1" x14ac:dyDescent="0.3">
      <c r="B176" s="7">
        <v>1</v>
      </c>
      <c r="C176" s="6" t="s">
        <v>165</v>
      </c>
      <c r="D176" t="s">
        <v>105</v>
      </c>
      <c r="E176" s="6" t="str">
        <f>IF(J176&lt;Leyenda!$D$9,Leyenda!$B$10,IF(AND('1 agua Ver barras'!J176&gt;=Leyenda!$D$9,'1 agua Ver barras'!J176&lt;=Leyenda!$D$8),Leyenda!$B$9,IF(AND(J176&gt;Leyenda!D$8,J176&lt;Leyenda!$D$7),Leyenda!$B$8,Leyenda!$B$7)))</f>
        <v>OK</v>
      </c>
      <c r="F176" t="s">
        <v>23</v>
      </c>
      <c r="G176" t="s">
        <v>35</v>
      </c>
      <c r="H176">
        <v>78.23</v>
      </c>
      <c r="I176">
        <v>36.42</v>
      </c>
      <c r="J176" s="7">
        <v>0.61</v>
      </c>
      <c r="K176" t="s">
        <v>15</v>
      </c>
    </row>
    <row r="177" spans="2:11" hidden="1" x14ac:dyDescent="0.3">
      <c r="B177" s="7">
        <v>1</v>
      </c>
      <c r="C177" s="6" t="s">
        <v>165</v>
      </c>
      <c r="D177" t="s">
        <v>21</v>
      </c>
      <c r="E177" s="6" t="str">
        <f>IF(J177&lt;Leyenda!$D$9,Leyenda!$B$10,IF(AND('1 agua Ver barras'!J177&gt;=Leyenda!$D$9,'1 agua Ver barras'!J177&lt;=Leyenda!$D$8),Leyenda!$B$9,IF(AND(J177&gt;Leyenda!D$8,J177&lt;Leyenda!$D$7),Leyenda!$B$8,Leyenda!$B$7)))</f>
        <v>OK</v>
      </c>
      <c r="F177" t="s">
        <v>23</v>
      </c>
      <c r="G177" t="s">
        <v>35</v>
      </c>
      <c r="H177">
        <v>78.23</v>
      </c>
      <c r="I177">
        <v>36.42</v>
      </c>
      <c r="J177" s="7">
        <v>0.74</v>
      </c>
      <c r="K177" t="s">
        <v>15</v>
      </c>
    </row>
    <row r="178" spans="2:11" hidden="1" x14ac:dyDescent="0.3">
      <c r="B178" s="7">
        <v>1</v>
      </c>
      <c r="C178" s="6" t="s">
        <v>165</v>
      </c>
      <c r="D178" t="s">
        <v>106</v>
      </c>
      <c r="E178" s="6" t="str">
        <f>IF(J178&lt;Leyenda!$D$9,Leyenda!$B$10,IF(AND('1 agua Ver barras'!J178&gt;=Leyenda!$D$9,'1 agua Ver barras'!J178&lt;=Leyenda!$D$8),Leyenda!$B$9,IF(AND(J178&gt;Leyenda!D$8,J178&lt;Leyenda!$D$7),Leyenda!$B$8,Leyenda!$B$7)))</f>
        <v>OK</v>
      </c>
      <c r="F178" t="s">
        <v>25</v>
      </c>
      <c r="G178" t="s">
        <v>35</v>
      </c>
      <c r="H178">
        <v>89.27</v>
      </c>
      <c r="I178">
        <v>359.98</v>
      </c>
      <c r="J178" s="7">
        <v>0.54</v>
      </c>
      <c r="K178" t="s">
        <v>15</v>
      </c>
    </row>
    <row r="179" spans="2:11" hidden="1" x14ac:dyDescent="0.3">
      <c r="B179" s="7">
        <v>1</v>
      </c>
      <c r="C179" s="6" t="s">
        <v>165</v>
      </c>
      <c r="D179" t="s">
        <v>107</v>
      </c>
      <c r="E179" s="6" t="str">
        <f>IF(J179&lt;Leyenda!$D$9,Leyenda!$B$10,IF(AND('1 agua Ver barras'!J179&gt;=Leyenda!$D$9,'1 agua Ver barras'!J179&lt;=Leyenda!$D$8),Leyenda!$B$9,IF(AND(J179&gt;Leyenda!D$8,J179&lt;Leyenda!$D$7),Leyenda!$B$8,Leyenda!$B$7)))</f>
        <v>OK</v>
      </c>
      <c r="F179" t="s">
        <v>25</v>
      </c>
      <c r="G179" t="s">
        <v>35</v>
      </c>
      <c r="H179">
        <v>89.27</v>
      </c>
      <c r="I179">
        <v>359.98</v>
      </c>
      <c r="J179" s="7">
        <v>0.54</v>
      </c>
      <c r="K179" t="s">
        <v>43</v>
      </c>
    </row>
    <row r="180" spans="2:11" hidden="1" x14ac:dyDescent="0.3">
      <c r="B180" s="7">
        <v>1</v>
      </c>
      <c r="C180" s="6" t="s">
        <v>165</v>
      </c>
      <c r="D180" t="s">
        <v>108</v>
      </c>
      <c r="E180" s="6" t="str">
        <f>IF(J180&lt;Leyenda!$D$9,Leyenda!$B$10,IF(AND('1 agua Ver barras'!J180&gt;=Leyenda!$D$9,'1 agua Ver barras'!J180&lt;=Leyenda!$D$8),Leyenda!$B$9,IF(AND(J180&gt;Leyenda!D$8,J180&lt;Leyenda!$D$7),Leyenda!$B$8,Leyenda!$B$7)))</f>
        <v>SOBRE</v>
      </c>
      <c r="F180" t="s">
        <v>20</v>
      </c>
      <c r="G180" t="s">
        <v>35</v>
      </c>
      <c r="H180">
        <v>67.42</v>
      </c>
      <c r="I180">
        <v>243.65</v>
      </c>
      <c r="J180" s="7">
        <v>0.26</v>
      </c>
      <c r="K180" t="s">
        <v>15</v>
      </c>
    </row>
    <row r="181" spans="2:11" hidden="1" x14ac:dyDescent="0.3">
      <c r="B181" s="7">
        <v>1</v>
      </c>
      <c r="C181" s="6" t="s">
        <v>165</v>
      </c>
      <c r="D181" t="s">
        <v>109</v>
      </c>
      <c r="E181" s="6" t="str">
        <f>IF(J181&lt;Leyenda!$D$9,Leyenda!$B$10,IF(AND('1 agua Ver barras'!J181&gt;=Leyenda!$D$9,'1 agua Ver barras'!J181&lt;=Leyenda!$D$8),Leyenda!$B$9,IF(AND(J181&gt;Leyenda!D$8,J181&lt;Leyenda!$D$7),Leyenda!$B$8,Leyenda!$B$7)))</f>
        <v>SOBRE</v>
      </c>
      <c r="F181" t="s">
        <v>20</v>
      </c>
      <c r="G181" t="s">
        <v>35</v>
      </c>
      <c r="H181">
        <v>67.42</v>
      </c>
      <c r="I181">
        <v>243.65</v>
      </c>
      <c r="J181" s="7">
        <v>0.21</v>
      </c>
      <c r="K181" t="s">
        <v>8</v>
      </c>
    </row>
    <row r="182" spans="2:11" hidden="1" x14ac:dyDescent="0.3">
      <c r="B182" s="7">
        <v>1</v>
      </c>
      <c r="C182" s="6" t="s">
        <v>165</v>
      </c>
      <c r="D182" t="s">
        <v>110</v>
      </c>
      <c r="E182" s="6" t="str">
        <f>IF(J182&lt;Leyenda!$D$9,Leyenda!$B$10,IF(AND('1 agua Ver barras'!J182&gt;=Leyenda!$D$9,'1 agua Ver barras'!J182&lt;=Leyenda!$D$8),Leyenda!$B$9,IF(AND(J182&gt;Leyenda!D$8,J182&lt;Leyenda!$D$7),Leyenda!$B$8,Leyenda!$B$7)))</f>
        <v>SOBRE</v>
      </c>
      <c r="F182" t="s">
        <v>20</v>
      </c>
      <c r="G182" t="s">
        <v>35</v>
      </c>
      <c r="H182">
        <v>67.42</v>
      </c>
      <c r="I182">
        <v>243.65</v>
      </c>
      <c r="J182" s="7">
        <v>0.23</v>
      </c>
      <c r="K182" t="s">
        <v>15</v>
      </c>
    </row>
    <row r="183" spans="2:11" hidden="1" x14ac:dyDescent="0.3">
      <c r="B183" s="7">
        <v>1</v>
      </c>
      <c r="C183" s="6" t="s">
        <v>165</v>
      </c>
      <c r="D183" t="s">
        <v>111</v>
      </c>
      <c r="E183" s="6" t="str">
        <f>IF(J183&lt;Leyenda!$D$9,Leyenda!$B$10,IF(AND('1 agua Ver barras'!J183&gt;=Leyenda!$D$9,'1 agua Ver barras'!J183&lt;=Leyenda!$D$8),Leyenda!$B$9,IF(AND(J183&gt;Leyenda!D$8,J183&lt;Leyenda!$D$7),Leyenda!$B$8,Leyenda!$B$7)))</f>
        <v>SOBRE</v>
      </c>
      <c r="F183" t="s">
        <v>20</v>
      </c>
      <c r="G183" t="s">
        <v>35</v>
      </c>
      <c r="H183">
        <v>67.42</v>
      </c>
      <c r="I183">
        <v>243.65</v>
      </c>
      <c r="J183" s="7">
        <v>0.34</v>
      </c>
      <c r="K183" t="s">
        <v>15</v>
      </c>
    </row>
    <row r="184" spans="2:11" hidden="1" x14ac:dyDescent="0.3">
      <c r="B184" s="7">
        <v>1</v>
      </c>
      <c r="C184" s="6" t="s">
        <v>165</v>
      </c>
      <c r="D184" t="s">
        <v>112</v>
      </c>
      <c r="E184" s="6" t="str">
        <f>IF(J184&lt;Leyenda!$D$9,Leyenda!$B$10,IF(AND('1 agua Ver barras'!J184&gt;=Leyenda!$D$9,'1 agua Ver barras'!J184&lt;=Leyenda!$D$8),Leyenda!$B$9,IF(AND(J184&gt;Leyenda!D$8,J184&lt;Leyenda!$D$7),Leyenda!$B$8,Leyenda!$B$7)))</f>
        <v>SOBRE</v>
      </c>
      <c r="F184" t="s">
        <v>20</v>
      </c>
      <c r="G184" t="s">
        <v>35</v>
      </c>
      <c r="H184">
        <v>67.42</v>
      </c>
      <c r="I184">
        <v>243.65</v>
      </c>
      <c r="J184" s="7">
        <v>0.22</v>
      </c>
      <c r="K184" t="s">
        <v>15</v>
      </c>
    </row>
    <row r="185" spans="2:11" hidden="1" x14ac:dyDescent="0.3">
      <c r="B185" s="7">
        <v>1</v>
      </c>
      <c r="C185" s="6" t="s">
        <v>165</v>
      </c>
      <c r="D185" t="s">
        <v>113</v>
      </c>
      <c r="E185" s="6" t="str">
        <f>IF(J185&lt;Leyenda!$D$9,Leyenda!$B$10,IF(AND('1 agua Ver barras'!J185&gt;=Leyenda!$D$9,'1 agua Ver barras'!J185&lt;=Leyenda!$D$8),Leyenda!$B$9,IF(AND(J185&gt;Leyenda!D$8,J185&lt;Leyenda!$D$7),Leyenda!$B$8,Leyenda!$B$7)))</f>
        <v>SOBRE</v>
      </c>
      <c r="F185" t="s">
        <v>20</v>
      </c>
      <c r="G185" t="s">
        <v>35</v>
      </c>
      <c r="H185">
        <v>67.42</v>
      </c>
      <c r="I185">
        <v>243.65</v>
      </c>
      <c r="J185" s="7">
        <v>0.24</v>
      </c>
      <c r="K185" t="s">
        <v>15</v>
      </c>
    </row>
    <row r="186" spans="2:11" hidden="1" x14ac:dyDescent="0.3">
      <c r="B186" s="7">
        <v>1</v>
      </c>
      <c r="C186" s="6" t="s">
        <v>165</v>
      </c>
      <c r="D186" t="s">
        <v>114</v>
      </c>
      <c r="E186" s="6" t="str">
        <f>IF(J186&lt;Leyenda!$D$9,Leyenda!$B$10,IF(AND('1 agua Ver barras'!J186&gt;=Leyenda!$D$9,'1 agua Ver barras'!J186&lt;=Leyenda!$D$8),Leyenda!$B$9,IF(AND(J186&gt;Leyenda!D$8,J186&lt;Leyenda!$D$7),Leyenda!$B$8,Leyenda!$B$7)))</f>
        <v>SOBRE</v>
      </c>
      <c r="F186" t="s">
        <v>20</v>
      </c>
      <c r="G186" t="s">
        <v>35</v>
      </c>
      <c r="H186">
        <v>67.42</v>
      </c>
      <c r="I186">
        <v>243.65</v>
      </c>
      <c r="J186" s="7">
        <v>0.13</v>
      </c>
      <c r="K186" t="s">
        <v>15</v>
      </c>
    </row>
    <row r="187" spans="2:11" hidden="1" x14ac:dyDescent="0.3">
      <c r="B187" s="7">
        <v>1</v>
      </c>
      <c r="C187" s="6" t="s">
        <v>165</v>
      </c>
      <c r="D187" t="s">
        <v>115</v>
      </c>
      <c r="E187" s="6" t="str">
        <f>IF(J187&lt;Leyenda!$D$9,Leyenda!$B$10,IF(AND('1 agua Ver barras'!J187&gt;=Leyenda!$D$9,'1 agua Ver barras'!J187&lt;=Leyenda!$D$8),Leyenda!$B$9,IF(AND(J187&gt;Leyenda!D$8,J187&lt;Leyenda!$D$7),Leyenda!$B$8,Leyenda!$B$7)))</f>
        <v>OK</v>
      </c>
      <c r="F187" t="s">
        <v>16</v>
      </c>
      <c r="G187" t="s">
        <v>35</v>
      </c>
      <c r="H187">
        <v>56.1</v>
      </c>
      <c r="I187">
        <v>49.7</v>
      </c>
      <c r="J187" s="7">
        <v>0.57999999999999996</v>
      </c>
      <c r="K187" t="s">
        <v>8</v>
      </c>
    </row>
    <row r="188" spans="2:11" hidden="1" x14ac:dyDescent="0.3">
      <c r="B188" s="7">
        <v>1</v>
      </c>
      <c r="C188" s="6" t="s">
        <v>165</v>
      </c>
      <c r="D188" t="s">
        <v>116</v>
      </c>
      <c r="E188" s="6" t="str">
        <f>IF(J188&lt;Leyenda!$D$9,Leyenda!$B$10,IF(AND('1 agua Ver barras'!J188&gt;=Leyenda!$D$9,'1 agua Ver barras'!J188&lt;=Leyenda!$D$8),Leyenda!$B$9,IF(AND(J188&gt;Leyenda!D$8,J188&lt;Leyenda!$D$7),Leyenda!$B$8,Leyenda!$B$7)))</f>
        <v>OK</v>
      </c>
      <c r="F188" t="s">
        <v>16</v>
      </c>
      <c r="G188" t="s">
        <v>35</v>
      </c>
      <c r="H188">
        <v>72.930000000000007</v>
      </c>
      <c r="I188">
        <v>49.7</v>
      </c>
      <c r="J188" s="7">
        <v>0.68</v>
      </c>
      <c r="K188" t="s">
        <v>43</v>
      </c>
    </row>
    <row r="189" spans="2:11" hidden="1" x14ac:dyDescent="0.3">
      <c r="B189" s="7">
        <v>1</v>
      </c>
      <c r="C189" s="6" t="s">
        <v>165</v>
      </c>
      <c r="D189" t="s">
        <v>117</v>
      </c>
      <c r="E189" s="6" t="str">
        <f>IF(J189&lt;Leyenda!$D$9,Leyenda!$B$10,IF(AND('1 agua Ver barras'!J189&gt;=Leyenda!$D$9,'1 agua Ver barras'!J189&lt;=Leyenda!$D$8),Leyenda!$B$9,IF(AND(J189&gt;Leyenda!D$8,J189&lt;Leyenda!$D$7),Leyenda!$B$8,Leyenda!$B$7)))</f>
        <v>SOBRE</v>
      </c>
      <c r="F189" t="s">
        <v>23</v>
      </c>
      <c r="G189" t="s">
        <v>35</v>
      </c>
      <c r="H189">
        <v>78.23</v>
      </c>
      <c r="I189">
        <v>36.42</v>
      </c>
      <c r="J189" s="7">
        <v>0.45</v>
      </c>
      <c r="K189" t="s">
        <v>8</v>
      </c>
    </row>
    <row r="190" spans="2:11" hidden="1" x14ac:dyDescent="0.3">
      <c r="B190" s="7">
        <v>1</v>
      </c>
      <c r="C190" s="6" t="s">
        <v>165</v>
      </c>
      <c r="D190" t="s">
        <v>118</v>
      </c>
      <c r="E190" s="6" t="str">
        <f>IF(J190&lt;Leyenda!$D$9,Leyenda!$B$10,IF(AND('1 agua Ver barras'!J190&gt;=Leyenda!$D$9,'1 agua Ver barras'!J190&lt;=Leyenda!$D$8),Leyenda!$B$9,IF(AND(J190&gt;Leyenda!D$8,J190&lt;Leyenda!$D$7),Leyenda!$B$8,Leyenda!$B$7)))</f>
        <v>OK</v>
      </c>
      <c r="F190" t="s">
        <v>23</v>
      </c>
      <c r="G190" t="s">
        <v>35</v>
      </c>
      <c r="H190">
        <v>78.23</v>
      </c>
      <c r="I190">
        <v>36.42</v>
      </c>
      <c r="J190" s="7">
        <v>0.55000000000000004</v>
      </c>
      <c r="K190" t="s">
        <v>15</v>
      </c>
    </row>
    <row r="191" spans="2:11" hidden="1" x14ac:dyDescent="0.3">
      <c r="B191" s="7">
        <v>1</v>
      </c>
      <c r="C191" s="6" t="s">
        <v>165</v>
      </c>
      <c r="D191" t="s">
        <v>119</v>
      </c>
      <c r="E191" s="6" t="str">
        <f>IF(J191&lt;Leyenda!$D$9,Leyenda!$B$10,IF(AND('1 agua Ver barras'!J191&gt;=Leyenda!$D$9,'1 agua Ver barras'!J191&lt;=Leyenda!$D$8),Leyenda!$B$9,IF(AND(J191&gt;Leyenda!D$8,J191&lt;Leyenda!$D$7),Leyenda!$B$8,Leyenda!$B$7)))</f>
        <v>OK</v>
      </c>
      <c r="F191" t="s">
        <v>25</v>
      </c>
      <c r="G191" t="s">
        <v>35</v>
      </c>
      <c r="H191">
        <v>89.27</v>
      </c>
      <c r="I191">
        <v>359.98</v>
      </c>
      <c r="J191" s="7">
        <v>0.63</v>
      </c>
      <c r="K191" t="s">
        <v>15</v>
      </c>
    </row>
    <row r="192" spans="2:11" hidden="1" x14ac:dyDescent="0.3">
      <c r="B192" s="7">
        <v>1</v>
      </c>
      <c r="C192" s="6" t="s">
        <v>165</v>
      </c>
      <c r="D192" t="s">
        <v>120</v>
      </c>
      <c r="E192" s="6" t="str">
        <f>IF(J192&lt;Leyenda!$D$9,Leyenda!$B$10,IF(AND('1 agua Ver barras'!J192&gt;=Leyenda!$D$9,'1 agua Ver barras'!J192&lt;=Leyenda!$D$8),Leyenda!$B$9,IF(AND(J192&gt;Leyenda!D$8,J192&lt;Leyenda!$D$7),Leyenda!$B$8,Leyenda!$B$7)))</f>
        <v>OK</v>
      </c>
      <c r="F192" t="s">
        <v>25</v>
      </c>
      <c r="G192" t="s">
        <v>35</v>
      </c>
      <c r="H192">
        <v>89.27</v>
      </c>
      <c r="I192">
        <v>359.98</v>
      </c>
      <c r="J192" s="7">
        <v>0.67</v>
      </c>
      <c r="K192" t="s">
        <v>43</v>
      </c>
    </row>
    <row r="193" spans="2:11" hidden="1" x14ac:dyDescent="0.3">
      <c r="B193" s="7">
        <v>1</v>
      </c>
      <c r="C193" s="6" t="s">
        <v>165</v>
      </c>
      <c r="D193" t="s">
        <v>121</v>
      </c>
      <c r="E193" s="6" t="str">
        <f>IF(J193&lt;Leyenda!$D$9,Leyenda!$B$10,IF(AND('1 agua Ver barras'!J193&gt;=Leyenda!$D$9,'1 agua Ver barras'!J193&lt;=Leyenda!$D$8),Leyenda!$B$9,IF(AND(J193&gt;Leyenda!D$8,J193&lt;Leyenda!$D$7),Leyenda!$B$8,Leyenda!$B$7)))</f>
        <v>OK</v>
      </c>
      <c r="F193" t="s">
        <v>20</v>
      </c>
      <c r="G193" t="s">
        <v>35</v>
      </c>
      <c r="H193">
        <v>67.42</v>
      </c>
      <c r="I193">
        <v>243.65</v>
      </c>
      <c r="J193" s="7">
        <v>0.7</v>
      </c>
      <c r="K193" t="s">
        <v>15</v>
      </c>
    </row>
    <row r="194" spans="2:11" hidden="1" x14ac:dyDescent="0.3">
      <c r="B194" s="7">
        <v>1</v>
      </c>
      <c r="C194" s="6" t="s">
        <v>165</v>
      </c>
      <c r="D194" t="s">
        <v>122</v>
      </c>
      <c r="E194" s="6" t="str">
        <f>IF(J194&lt;Leyenda!$D$9,Leyenda!$B$10,IF(AND('1 agua Ver barras'!J194&gt;=Leyenda!$D$9,'1 agua Ver barras'!J194&lt;=Leyenda!$D$8),Leyenda!$B$9,IF(AND(J194&gt;Leyenda!D$8,J194&lt;Leyenda!$D$7),Leyenda!$B$8,Leyenda!$B$7)))</f>
        <v>SOBRE</v>
      </c>
      <c r="F194" t="s">
        <v>20</v>
      </c>
      <c r="G194" t="s">
        <v>35</v>
      </c>
      <c r="H194">
        <v>67.42</v>
      </c>
      <c r="I194">
        <v>243.65</v>
      </c>
      <c r="J194" s="7">
        <v>0.2</v>
      </c>
      <c r="K194" t="s">
        <v>8</v>
      </c>
    </row>
    <row r="195" spans="2:11" hidden="1" x14ac:dyDescent="0.3">
      <c r="B195" s="7">
        <v>1</v>
      </c>
      <c r="C195" s="6" t="s">
        <v>165</v>
      </c>
      <c r="D195" t="s">
        <v>123</v>
      </c>
      <c r="E195" s="6" t="str">
        <f>IF(J195&lt;Leyenda!$D$9,Leyenda!$B$10,IF(AND('1 agua Ver barras'!J195&gt;=Leyenda!$D$9,'1 agua Ver barras'!J195&lt;=Leyenda!$D$8),Leyenda!$B$9,IF(AND(J195&gt;Leyenda!D$8,J195&lt;Leyenda!$D$7),Leyenda!$B$8,Leyenda!$B$7)))</f>
        <v>SOBRE</v>
      </c>
      <c r="F195" t="s">
        <v>20</v>
      </c>
      <c r="G195" t="s">
        <v>35</v>
      </c>
      <c r="H195">
        <v>67.42</v>
      </c>
      <c r="I195">
        <v>243.65</v>
      </c>
      <c r="J195" s="7">
        <v>0.24</v>
      </c>
      <c r="K195" t="s">
        <v>15</v>
      </c>
    </row>
    <row r="196" spans="2:11" hidden="1" x14ac:dyDescent="0.3">
      <c r="B196" s="7">
        <v>1</v>
      </c>
      <c r="C196" s="6" t="s">
        <v>165</v>
      </c>
      <c r="D196" t="s">
        <v>27</v>
      </c>
      <c r="E196" s="6" t="str">
        <f>IF(J196&lt;Leyenda!$D$9,Leyenda!$B$10,IF(AND('1 agua Ver barras'!J196&gt;=Leyenda!$D$9,'1 agua Ver barras'!J196&lt;=Leyenda!$D$8),Leyenda!$B$9,IF(AND(J196&gt;Leyenda!D$8,J196&lt;Leyenda!$D$7),Leyenda!$B$8,Leyenda!$B$7)))</f>
        <v>NOK</v>
      </c>
      <c r="F196" t="s">
        <v>20</v>
      </c>
      <c r="G196" t="s">
        <v>35</v>
      </c>
      <c r="H196">
        <v>67.42</v>
      </c>
      <c r="I196">
        <v>243.65</v>
      </c>
      <c r="J196" s="7">
        <v>1.1599999999999999</v>
      </c>
      <c r="K196" t="s">
        <v>15</v>
      </c>
    </row>
    <row r="197" spans="2:11" hidden="1" x14ac:dyDescent="0.3">
      <c r="B197" s="7">
        <v>1</v>
      </c>
      <c r="C197" s="6" t="s">
        <v>165</v>
      </c>
      <c r="D197" t="s">
        <v>124</v>
      </c>
      <c r="E197" s="6" t="str">
        <f>IF(J197&lt;Leyenda!$D$9,Leyenda!$B$10,IF(AND('1 agua Ver barras'!J197&gt;=Leyenda!$D$9,'1 agua Ver barras'!J197&lt;=Leyenda!$D$8),Leyenda!$B$9,IF(AND(J197&gt;Leyenda!D$8,J197&lt;Leyenda!$D$7),Leyenda!$B$8,Leyenda!$B$7)))</f>
        <v>SOBRE</v>
      </c>
      <c r="F197" t="s">
        <v>20</v>
      </c>
      <c r="G197" t="s">
        <v>35</v>
      </c>
      <c r="H197">
        <v>67.42</v>
      </c>
      <c r="I197">
        <v>243.65</v>
      </c>
      <c r="J197" s="7">
        <v>0.23</v>
      </c>
      <c r="K197" t="s">
        <v>15</v>
      </c>
    </row>
    <row r="198" spans="2:11" hidden="1" x14ac:dyDescent="0.3">
      <c r="B198" s="7">
        <v>1</v>
      </c>
      <c r="C198" s="6" t="s">
        <v>165</v>
      </c>
      <c r="D198" t="s">
        <v>125</v>
      </c>
      <c r="E198" s="6" t="str">
        <f>IF(J198&lt;Leyenda!$D$9,Leyenda!$B$10,IF(AND('1 agua Ver barras'!J198&gt;=Leyenda!$D$9,'1 agua Ver barras'!J198&lt;=Leyenda!$D$8),Leyenda!$B$9,IF(AND(J198&gt;Leyenda!D$8,J198&lt;Leyenda!$D$7),Leyenda!$B$8,Leyenda!$B$7)))</f>
        <v>OK</v>
      </c>
      <c r="F198" t="s">
        <v>20</v>
      </c>
      <c r="G198" t="s">
        <v>35</v>
      </c>
      <c r="H198">
        <v>67.42</v>
      </c>
      <c r="I198">
        <v>243.65</v>
      </c>
      <c r="J198" s="7">
        <v>0.63</v>
      </c>
      <c r="K198" t="s">
        <v>15</v>
      </c>
    </row>
    <row r="199" spans="2:11" hidden="1" x14ac:dyDescent="0.3">
      <c r="B199" s="7">
        <v>1</v>
      </c>
      <c r="C199" s="6" t="s">
        <v>165</v>
      </c>
      <c r="D199" t="s">
        <v>126</v>
      </c>
      <c r="E199" s="6" t="str">
        <f>IF(J199&lt;Leyenda!$D$9,Leyenda!$B$10,IF(AND('1 agua Ver barras'!J199&gt;=Leyenda!$D$9,'1 agua Ver barras'!J199&lt;=Leyenda!$D$8),Leyenda!$B$9,IF(AND(J199&gt;Leyenda!D$8,J199&lt;Leyenda!$D$7),Leyenda!$B$8,Leyenda!$B$7)))</f>
        <v>SOBRE</v>
      </c>
      <c r="F199" t="s">
        <v>20</v>
      </c>
      <c r="G199" t="s">
        <v>35</v>
      </c>
      <c r="H199">
        <v>67.42</v>
      </c>
      <c r="I199">
        <v>243.65</v>
      </c>
      <c r="J199" s="7">
        <v>0.17</v>
      </c>
      <c r="K199" t="s">
        <v>15</v>
      </c>
    </row>
    <row r="200" spans="2:11" hidden="1" x14ac:dyDescent="0.3">
      <c r="B200" s="7">
        <v>1</v>
      </c>
      <c r="C200" s="6" t="s">
        <v>165</v>
      </c>
      <c r="D200" t="s">
        <v>127</v>
      </c>
      <c r="E200" s="6" t="str">
        <f>IF(J200&lt;Leyenda!$D$9,Leyenda!$B$10,IF(AND('1 agua Ver barras'!J200&gt;=Leyenda!$D$9,'1 agua Ver barras'!J200&lt;=Leyenda!$D$8),Leyenda!$B$9,IF(AND(J200&gt;Leyenda!D$8,J200&lt;Leyenda!$D$7),Leyenda!$B$8,Leyenda!$B$7)))</f>
        <v>SOBRE</v>
      </c>
      <c r="F200" t="s">
        <v>10</v>
      </c>
      <c r="G200" t="s">
        <v>35</v>
      </c>
      <c r="H200">
        <v>14.47</v>
      </c>
      <c r="I200">
        <v>64.59</v>
      </c>
      <c r="J200" s="7">
        <v>0.43</v>
      </c>
      <c r="K200" t="s">
        <v>8</v>
      </c>
    </row>
    <row r="201" spans="2:11" hidden="1" x14ac:dyDescent="0.3">
      <c r="B201" s="7">
        <v>1</v>
      </c>
      <c r="C201" s="6" t="s">
        <v>165</v>
      </c>
      <c r="D201" t="s">
        <v>6</v>
      </c>
      <c r="E201" s="6" t="str">
        <f>IF(J201&lt;Leyenda!$D$9,Leyenda!$B$10,IF(AND('1 agua Ver barras'!J201&gt;=Leyenda!$D$9,'1 agua Ver barras'!J201&lt;=Leyenda!$D$8),Leyenda!$B$9,IF(AND(J201&gt;Leyenda!D$8,J201&lt;Leyenda!$D$7),Leyenda!$B$8,Leyenda!$B$7)))</f>
        <v>OK</v>
      </c>
      <c r="F201" t="s">
        <v>10</v>
      </c>
      <c r="G201" t="s">
        <v>35</v>
      </c>
      <c r="H201">
        <v>14.47</v>
      </c>
      <c r="I201">
        <v>64.59</v>
      </c>
      <c r="J201" s="7">
        <v>0.68</v>
      </c>
      <c r="K201" t="s">
        <v>8</v>
      </c>
    </row>
    <row r="202" spans="2:11" hidden="1" x14ac:dyDescent="0.3">
      <c r="B202" s="7">
        <v>1</v>
      </c>
      <c r="C202" s="6" t="s">
        <v>165</v>
      </c>
      <c r="D202" t="s">
        <v>128</v>
      </c>
      <c r="E202" s="6" t="str">
        <f>IF(J202&lt;Leyenda!$D$9,Leyenda!$B$10,IF(AND('1 agua Ver barras'!J202&gt;=Leyenda!$D$9,'1 agua Ver barras'!J202&lt;=Leyenda!$D$8),Leyenda!$B$9,IF(AND(J202&gt;Leyenda!D$8,J202&lt;Leyenda!$D$7),Leyenda!$B$8,Leyenda!$B$7)))</f>
        <v>SOBRE</v>
      </c>
      <c r="F202" t="s">
        <v>10</v>
      </c>
      <c r="G202" t="s">
        <v>35</v>
      </c>
      <c r="H202">
        <v>54.36</v>
      </c>
      <c r="I202">
        <v>64.59</v>
      </c>
      <c r="J202" s="7">
        <v>0.43</v>
      </c>
      <c r="K202" t="s">
        <v>8</v>
      </c>
    </row>
    <row r="203" spans="2:11" hidden="1" x14ac:dyDescent="0.3">
      <c r="B203" s="7">
        <v>1</v>
      </c>
      <c r="C203" s="6" t="s">
        <v>165</v>
      </c>
      <c r="D203" t="s">
        <v>129</v>
      </c>
      <c r="E203" s="6" t="str">
        <f>IF(J203&lt;Leyenda!$D$9,Leyenda!$B$10,IF(AND('1 agua Ver barras'!J203&gt;=Leyenda!$D$9,'1 agua Ver barras'!J203&lt;=Leyenda!$D$8),Leyenda!$B$9,IF(AND(J203&gt;Leyenda!D$8,J203&lt;Leyenda!$D$7),Leyenda!$B$8,Leyenda!$B$7)))</f>
        <v>SOBRE</v>
      </c>
      <c r="F203" t="s">
        <v>19</v>
      </c>
      <c r="G203" t="s">
        <v>35</v>
      </c>
      <c r="H203">
        <v>91.56</v>
      </c>
      <c r="I203">
        <v>81.349999999999994</v>
      </c>
      <c r="J203" s="7">
        <v>0.46</v>
      </c>
      <c r="K203" t="s">
        <v>15</v>
      </c>
    </row>
    <row r="204" spans="2:11" hidden="1" x14ac:dyDescent="0.3">
      <c r="B204" s="7">
        <v>1</v>
      </c>
      <c r="C204" s="6" t="s">
        <v>165</v>
      </c>
      <c r="D204" t="s">
        <v>130</v>
      </c>
      <c r="E204" s="6" t="str">
        <f>IF(J204&lt;Leyenda!$D$9,Leyenda!$B$10,IF(AND('1 agua Ver barras'!J204&gt;=Leyenda!$D$9,'1 agua Ver barras'!J204&lt;=Leyenda!$D$8),Leyenda!$B$9,IF(AND(J204&gt;Leyenda!D$8,J204&lt;Leyenda!$D$7),Leyenda!$B$8,Leyenda!$B$7)))</f>
        <v>SOBRE</v>
      </c>
      <c r="F204" t="s">
        <v>19</v>
      </c>
      <c r="G204" t="s">
        <v>35</v>
      </c>
      <c r="H204">
        <v>91.56</v>
      </c>
      <c r="I204">
        <v>81.349999999999994</v>
      </c>
      <c r="J204" s="7">
        <v>0.37</v>
      </c>
      <c r="K204" t="s">
        <v>15</v>
      </c>
    </row>
    <row r="205" spans="2:11" hidden="1" x14ac:dyDescent="0.3">
      <c r="B205" s="7">
        <v>1</v>
      </c>
      <c r="C205" s="6" t="s">
        <v>165</v>
      </c>
      <c r="D205" t="s">
        <v>131</v>
      </c>
      <c r="E205" s="6" t="str">
        <f>IF(J205&lt;Leyenda!$D$9,Leyenda!$B$10,IF(AND('1 agua Ver barras'!J205&gt;=Leyenda!$D$9,'1 agua Ver barras'!J205&lt;=Leyenda!$D$8),Leyenda!$B$9,IF(AND(J205&gt;Leyenda!D$8,J205&lt;Leyenda!$D$7),Leyenda!$B$8,Leyenda!$B$7)))</f>
        <v>SOBRE</v>
      </c>
      <c r="F205" t="s">
        <v>10</v>
      </c>
      <c r="G205" t="s">
        <v>35</v>
      </c>
      <c r="H205">
        <v>57.9</v>
      </c>
      <c r="I205">
        <v>64.59</v>
      </c>
      <c r="J205" s="7">
        <v>0.48</v>
      </c>
      <c r="K205" t="s">
        <v>8</v>
      </c>
    </row>
    <row r="206" spans="2:11" hidden="1" x14ac:dyDescent="0.3">
      <c r="B206" s="7">
        <v>1</v>
      </c>
      <c r="C206" s="6" t="s">
        <v>165</v>
      </c>
      <c r="D206" t="s">
        <v>132</v>
      </c>
      <c r="E206" s="6" t="str">
        <f>IF(J206&lt;Leyenda!$D$9,Leyenda!$B$10,IF(AND('1 agua Ver barras'!J206&gt;=Leyenda!$D$9,'1 agua Ver barras'!J206&lt;=Leyenda!$D$8),Leyenda!$B$9,IF(AND(J206&gt;Leyenda!D$8,J206&lt;Leyenda!$D$7),Leyenda!$B$8,Leyenda!$B$7)))</f>
        <v>SOBRE</v>
      </c>
      <c r="F206" t="s">
        <v>10</v>
      </c>
      <c r="G206" t="s">
        <v>35</v>
      </c>
      <c r="H206">
        <v>50.81</v>
      </c>
      <c r="I206">
        <v>64.59</v>
      </c>
      <c r="J206" s="7">
        <v>0.41</v>
      </c>
      <c r="K206" t="s">
        <v>8</v>
      </c>
    </row>
    <row r="207" spans="2:11" hidden="1" x14ac:dyDescent="0.3">
      <c r="B207" s="7">
        <v>2</v>
      </c>
      <c r="C207" s="6" t="s">
        <v>165</v>
      </c>
      <c r="D207" t="s">
        <v>33</v>
      </c>
      <c r="E207" s="6" t="str">
        <f>IF(J207&lt;Leyenda!$D$9,Leyenda!$B$10,IF(AND('1 agua Ver barras'!J207&gt;=Leyenda!$D$9,'1 agua Ver barras'!J207&lt;=Leyenda!$D$8),Leyenda!$B$9,IF(AND(J207&gt;Leyenda!D$8,J207&lt;Leyenda!$D$7),Leyenda!$B$8,Leyenda!$B$7)))</f>
        <v>SOBRE</v>
      </c>
      <c r="F207" t="s">
        <v>9</v>
      </c>
      <c r="G207" t="s">
        <v>35</v>
      </c>
      <c r="H207">
        <v>15.65</v>
      </c>
      <c r="I207">
        <v>68.62</v>
      </c>
      <c r="J207" s="7">
        <v>0.46</v>
      </c>
      <c r="K207" t="s">
        <v>8</v>
      </c>
    </row>
    <row r="208" spans="2:11" hidden="1" x14ac:dyDescent="0.3">
      <c r="B208" s="7">
        <v>2</v>
      </c>
      <c r="C208" s="6" t="s">
        <v>165</v>
      </c>
      <c r="D208" t="s">
        <v>36</v>
      </c>
      <c r="E208" s="6" t="str">
        <f>IF(J208&lt;Leyenda!$D$9,Leyenda!$B$10,IF(AND('1 agua Ver barras'!J208&gt;=Leyenda!$D$9,'1 agua Ver barras'!J208&lt;=Leyenda!$D$8),Leyenda!$B$9,IF(AND(J208&gt;Leyenda!D$8,J208&lt;Leyenda!$D$7),Leyenda!$B$8,Leyenda!$B$7)))</f>
        <v>OK</v>
      </c>
      <c r="F208" t="s">
        <v>9</v>
      </c>
      <c r="G208" t="s">
        <v>35</v>
      </c>
      <c r="H208">
        <v>15.65</v>
      </c>
      <c r="I208">
        <v>68.62</v>
      </c>
      <c r="J208" s="7">
        <v>0.64</v>
      </c>
      <c r="K208" t="s">
        <v>8</v>
      </c>
    </row>
    <row r="209" spans="2:11" hidden="1" x14ac:dyDescent="0.3">
      <c r="B209" s="7">
        <v>2</v>
      </c>
      <c r="C209" s="6" t="s">
        <v>165</v>
      </c>
      <c r="D209" t="s">
        <v>37</v>
      </c>
      <c r="E209" s="6" t="str">
        <f>IF(J209&lt;Leyenda!$D$9,Leyenda!$B$10,IF(AND('1 agua Ver barras'!J209&gt;=Leyenda!$D$9,'1 agua Ver barras'!J209&lt;=Leyenda!$D$8),Leyenda!$B$9,IF(AND(J209&gt;Leyenda!D$8,J209&lt;Leyenda!$D$7),Leyenda!$B$8,Leyenda!$B$7)))</f>
        <v>OK</v>
      </c>
      <c r="F209" t="s">
        <v>9</v>
      </c>
      <c r="G209" t="s">
        <v>35</v>
      </c>
      <c r="H209">
        <v>58.77</v>
      </c>
      <c r="I209">
        <v>68.62</v>
      </c>
      <c r="J209" s="7">
        <v>0.77</v>
      </c>
      <c r="K209" t="s">
        <v>8</v>
      </c>
    </row>
    <row r="210" spans="2:11" hidden="1" x14ac:dyDescent="0.3">
      <c r="B210" s="7">
        <v>2</v>
      </c>
      <c r="C210" s="6" t="s">
        <v>165</v>
      </c>
      <c r="D210" t="s">
        <v>17</v>
      </c>
      <c r="E210" s="6" t="str">
        <f>IF(J210&lt;Leyenda!$D$9,Leyenda!$B$10,IF(AND('1 agua Ver barras'!J210&gt;=Leyenda!$D$9,'1 agua Ver barras'!J210&lt;=Leyenda!$D$8),Leyenda!$B$9,IF(AND(J210&gt;Leyenda!D$8,J210&lt;Leyenda!$D$7),Leyenda!$B$8,Leyenda!$B$7)))</f>
        <v>OK</v>
      </c>
      <c r="F210" t="s">
        <v>18</v>
      </c>
      <c r="G210" t="s">
        <v>35</v>
      </c>
      <c r="H210">
        <v>104.93</v>
      </c>
      <c r="I210">
        <v>90.71</v>
      </c>
      <c r="J210" s="7">
        <v>0.6</v>
      </c>
      <c r="K210" t="s">
        <v>15</v>
      </c>
    </row>
    <row r="211" spans="2:11" hidden="1" x14ac:dyDescent="0.3">
      <c r="B211" s="7">
        <v>2</v>
      </c>
      <c r="C211" s="6" t="s">
        <v>165</v>
      </c>
      <c r="D211" t="s">
        <v>39</v>
      </c>
      <c r="E211" s="6" t="str">
        <f>IF(J211&lt;Leyenda!$D$9,Leyenda!$B$10,IF(AND('1 agua Ver barras'!J211&gt;=Leyenda!$D$9,'1 agua Ver barras'!J211&lt;=Leyenda!$D$8),Leyenda!$B$9,IF(AND(J211&gt;Leyenda!D$8,J211&lt;Leyenda!$D$7),Leyenda!$B$8,Leyenda!$B$7)))</f>
        <v>SOBRE</v>
      </c>
      <c r="F211" t="s">
        <v>18</v>
      </c>
      <c r="G211" t="s">
        <v>35</v>
      </c>
      <c r="H211">
        <v>104.93</v>
      </c>
      <c r="I211">
        <v>90.71</v>
      </c>
      <c r="J211" s="7">
        <v>0.48</v>
      </c>
      <c r="K211" t="s">
        <v>15</v>
      </c>
    </row>
    <row r="212" spans="2:11" hidden="1" x14ac:dyDescent="0.3">
      <c r="B212" s="7">
        <v>2</v>
      </c>
      <c r="C212" s="6" t="s">
        <v>165</v>
      </c>
      <c r="D212" t="s">
        <v>11</v>
      </c>
      <c r="E212" s="6" t="str">
        <f>IF(J212&lt;Leyenda!$D$9,Leyenda!$B$10,IF(AND('1 agua Ver barras'!J212&gt;=Leyenda!$D$9,'1 agua Ver barras'!J212&lt;=Leyenda!$D$8),Leyenda!$B$9,IF(AND(J212&gt;Leyenda!D$8,J212&lt;Leyenda!$D$7),Leyenda!$B$8,Leyenda!$B$7)))</f>
        <v>OK</v>
      </c>
      <c r="F212" t="s">
        <v>9</v>
      </c>
      <c r="G212" t="s">
        <v>35</v>
      </c>
      <c r="H212">
        <v>62.61</v>
      </c>
      <c r="I212">
        <v>68.62</v>
      </c>
      <c r="J212" s="7">
        <v>0.71</v>
      </c>
      <c r="K212" t="s">
        <v>8</v>
      </c>
    </row>
    <row r="213" spans="2:11" hidden="1" x14ac:dyDescent="0.3">
      <c r="B213" s="7">
        <v>2</v>
      </c>
      <c r="C213" s="6" t="s">
        <v>165</v>
      </c>
      <c r="D213" t="s">
        <v>40</v>
      </c>
      <c r="E213" s="6" t="str">
        <f>IF(J213&lt;Leyenda!$D$9,Leyenda!$B$10,IF(AND('1 agua Ver barras'!J213&gt;=Leyenda!$D$9,'1 agua Ver barras'!J213&lt;=Leyenda!$D$8),Leyenda!$B$9,IF(AND(J213&gt;Leyenda!D$8,J213&lt;Leyenda!$D$7),Leyenda!$B$8,Leyenda!$B$7)))</f>
        <v>OK</v>
      </c>
      <c r="F213" t="s">
        <v>9</v>
      </c>
      <c r="G213" t="s">
        <v>35</v>
      </c>
      <c r="H213">
        <v>54.94</v>
      </c>
      <c r="I213">
        <v>68.62</v>
      </c>
      <c r="J213" s="7">
        <v>0.66</v>
      </c>
      <c r="K213" t="s">
        <v>8</v>
      </c>
    </row>
    <row r="214" spans="2:11" hidden="1" x14ac:dyDescent="0.3">
      <c r="B214" s="7">
        <v>2</v>
      </c>
      <c r="C214" s="6" t="s">
        <v>165</v>
      </c>
      <c r="D214" t="s">
        <v>24</v>
      </c>
      <c r="E214" s="6" t="str">
        <f>IF(J214&lt;Leyenda!$D$9,Leyenda!$B$10,IF(AND('1 agua Ver barras'!J214&gt;=Leyenda!$D$9,'1 agua Ver barras'!J214&lt;=Leyenda!$D$8),Leyenda!$B$9,IF(AND(J214&gt;Leyenda!D$8,J214&lt;Leyenda!$D$7),Leyenda!$B$8,Leyenda!$B$7)))</f>
        <v>OK</v>
      </c>
      <c r="F214" t="s">
        <v>25</v>
      </c>
      <c r="G214" t="s">
        <v>35</v>
      </c>
      <c r="H214">
        <v>89.27</v>
      </c>
      <c r="I214">
        <v>359.98</v>
      </c>
      <c r="J214" s="7">
        <v>0.67</v>
      </c>
      <c r="K214" t="s">
        <v>15</v>
      </c>
    </row>
    <row r="215" spans="2:11" hidden="1" x14ac:dyDescent="0.3">
      <c r="B215" s="7">
        <v>2</v>
      </c>
      <c r="C215" s="6" t="s">
        <v>165</v>
      </c>
      <c r="D215" t="s">
        <v>42</v>
      </c>
      <c r="E215" s="6" t="str">
        <f>IF(J215&lt;Leyenda!$D$9,Leyenda!$B$10,IF(AND('1 agua Ver barras'!J215&gt;=Leyenda!$D$9,'1 agua Ver barras'!J215&lt;=Leyenda!$D$8),Leyenda!$B$9,IF(AND(J215&gt;Leyenda!D$8,J215&lt;Leyenda!$D$7),Leyenda!$B$8,Leyenda!$B$7)))</f>
        <v>OK</v>
      </c>
      <c r="F215" t="s">
        <v>25</v>
      </c>
      <c r="G215" t="s">
        <v>35</v>
      </c>
      <c r="H215">
        <v>89.27</v>
      </c>
      <c r="I215">
        <v>359.98</v>
      </c>
      <c r="J215" s="7">
        <v>0.52</v>
      </c>
      <c r="K215" t="s">
        <v>43</v>
      </c>
    </row>
    <row r="216" spans="2:11" hidden="1" x14ac:dyDescent="0.3">
      <c r="B216" s="7">
        <v>2</v>
      </c>
      <c r="C216" s="6" t="s">
        <v>165</v>
      </c>
      <c r="D216" t="s">
        <v>44</v>
      </c>
      <c r="E216" s="6" t="str">
        <f>IF(J216&lt;Leyenda!$D$9,Leyenda!$B$10,IF(AND('1 agua Ver barras'!J216&gt;=Leyenda!$D$9,'1 agua Ver barras'!J216&lt;=Leyenda!$D$8),Leyenda!$B$9,IF(AND(J216&gt;Leyenda!D$8,J216&lt;Leyenda!$D$7),Leyenda!$B$8,Leyenda!$B$7)))</f>
        <v>OK</v>
      </c>
      <c r="F216" t="s">
        <v>167</v>
      </c>
      <c r="G216" t="s">
        <v>35</v>
      </c>
      <c r="H216">
        <v>54.86</v>
      </c>
      <c r="I216">
        <v>201.79</v>
      </c>
      <c r="J216" s="7">
        <v>0.62</v>
      </c>
      <c r="K216" t="s">
        <v>8</v>
      </c>
    </row>
    <row r="217" spans="2:11" hidden="1" x14ac:dyDescent="0.3">
      <c r="B217" s="7">
        <v>2</v>
      </c>
      <c r="C217" s="6" t="s">
        <v>165</v>
      </c>
      <c r="D217" t="s">
        <v>46</v>
      </c>
      <c r="E217" s="6" t="str">
        <f>IF(J217&lt;Leyenda!$D$9,Leyenda!$B$10,IF(AND('1 agua Ver barras'!J217&gt;=Leyenda!$D$9,'1 agua Ver barras'!J217&lt;=Leyenda!$D$8),Leyenda!$B$9,IF(AND(J217&gt;Leyenda!D$8,J217&lt;Leyenda!$D$7),Leyenda!$B$8,Leyenda!$B$7)))</f>
        <v>SOBRE</v>
      </c>
      <c r="F217" t="s">
        <v>167</v>
      </c>
      <c r="G217" t="s">
        <v>35</v>
      </c>
      <c r="H217">
        <v>54.86</v>
      </c>
      <c r="I217">
        <v>201.79</v>
      </c>
      <c r="J217" s="7">
        <v>0.1</v>
      </c>
      <c r="K217" t="s">
        <v>43</v>
      </c>
    </row>
    <row r="218" spans="2:11" hidden="1" x14ac:dyDescent="0.3">
      <c r="B218" s="7">
        <v>2</v>
      </c>
      <c r="C218" s="6" t="s">
        <v>165</v>
      </c>
      <c r="D218" t="s">
        <v>47</v>
      </c>
      <c r="E218" s="6" t="str">
        <f>IF(J218&lt;Leyenda!$D$9,Leyenda!$B$10,IF(AND('1 agua Ver barras'!J218&gt;=Leyenda!$D$9,'1 agua Ver barras'!J218&lt;=Leyenda!$D$8),Leyenda!$B$9,IF(AND(J218&gt;Leyenda!D$8,J218&lt;Leyenda!$D$7),Leyenda!$B$8,Leyenda!$B$7)))</f>
        <v>SOBRE</v>
      </c>
      <c r="F218" t="s">
        <v>167</v>
      </c>
      <c r="G218" t="s">
        <v>35</v>
      </c>
      <c r="H218">
        <v>54.86</v>
      </c>
      <c r="I218">
        <v>201.79</v>
      </c>
      <c r="J218" s="7">
        <v>0.16</v>
      </c>
      <c r="K218" t="s">
        <v>15</v>
      </c>
    </row>
    <row r="219" spans="2:11" hidden="1" x14ac:dyDescent="0.3">
      <c r="B219" s="7">
        <v>2</v>
      </c>
      <c r="C219" s="6" t="s">
        <v>165</v>
      </c>
      <c r="D219" t="s">
        <v>48</v>
      </c>
      <c r="E219" s="6" t="str">
        <f>IF(J219&lt;Leyenda!$D$9,Leyenda!$B$10,IF(AND('1 agua Ver barras'!J219&gt;=Leyenda!$D$9,'1 agua Ver barras'!J219&lt;=Leyenda!$D$8),Leyenda!$B$9,IF(AND(J219&gt;Leyenda!D$8,J219&lt;Leyenda!$D$7),Leyenda!$B$8,Leyenda!$B$7)))</f>
        <v>LIMITE</v>
      </c>
      <c r="F219" t="s">
        <v>167</v>
      </c>
      <c r="G219" t="s">
        <v>35</v>
      </c>
      <c r="H219">
        <v>54.86</v>
      </c>
      <c r="I219">
        <v>201.79</v>
      </c>
      <c r="J219" s="7">
        <v>0.89</v>
      </c>
      <c r="K219" t="s">
        <v>8</v>
      </c>
    </row>
    <row r="220" spans="2:11" hidden="1" x14ac:dyDescent="0.3">
      <c r="B220" s="7">
        <v>2</v>
      </c>
      <c r="C220" s="6" t="s">
        <v>165</v>
      </c>
      <c r="D220" t="s">
        <v>49</v>
      </c>
      <c r="E220" s="6" t="str">
        <f>IF(J220&lt;Leyenda!$D$9,Leyenda!$B$10,IF(AND('1 agua Ver barras'!J220&gt;=Leyenda!$D$9,'1 agua Ver barras'!J220&lt;=Leyenda!$D$8),Leyenda!$B$9,IF(AND(J220&gt;Leyenda!D$8,J220&lt;Leyenda!$D$7),Leyenda!$B$8,Leyenda!$B$7)))</f>
        <v>SOBRE</v>
      </c>
      <c r="F220" t="s">
        <v>167</v>
      </c>
      <c r="G220" t="s">
        <v>35</v>
      </c>
      <c r="H220">
        <v>54.86</v>
      </c>
      <c r="I220">
        <v>201.79</v>
      </c>
      <c r="J220" s="7">
        <v>0.16</v>
      </c>
      <c r="K220" t="s">
        <v>15</v>
      </c>
    </row>
    <row r="221" spans="2:11" hidden="1" x14ac:dyDescent="0.3">
      <c r="B221" s="7">
        <v>2</v>
      </c>
      <c r="C221" s="6" t="s">
        <v>165</v>
      </c>
      <c r="D221" t="s">
        <v>50</v>
      </c>
      <c r="E221" s="6" t="str">
        <f>IF(J221&lt;Leyenda!$D$9,Leyenda!$B$10,IF(AND('1 agua Ver barras'!J221&gt;=Leyenda!$D$9,'1 agua Ver barras'!J221&lt;=Leyenda!$D$8),Leyenda!$B$9,IF(AND(J221&gt;Leyenda!D$8,J221&lt;Leyenda!$D$7),Leyenda!$B$8,Leyenda!$B$7)))</f>
        <v>OK</v>
      </c>
      <c r="F221" t="s">
        <v>167</v>
      </c>
      <c r="G221" t="s">
        <v>35</v>
      </c>
      <c r="H221">
        <v>54.86</v>
      </c>
      <c r="I221">
        <v>201.79</v>
      </c>
      <c r="J221" s="7">
        <v>0.62</v>
      </c>
      <c r="K221" t="s">
        <v>8</v>
      </c>
    </row>
    <row r="222" spans="2:11" hidden="1" x14ac:dyDescent="0.3">
      <c r="B222" s="7">
        <v>2</v>
      </c>
      <c r="C222" s="6" t="s">
        <v>165</v>
      </c>
      <c r="D222" t="s">
        <v>51</v>
      </c>
      <c r="E222" s="6" t="str">
        <f>IF(J222&lt;Leyenda!$D$9,Leyenda!$B$10,IF(AND('1 agua Ver barras'!J222&gt;=Leyenda!$D$9,'1 agua Ver barras'!J222&lt;=Leyenda!$D$8),Leyenda!$B$9,IF(AND(J222&gt;Leyenda!D$8,J222&lt;Leyenda!$D$7),Leyenda!$B$8,Leyenda!$B$7)))</f>
        <v>SOBRE</v>
      </c>
      <c r="F222" t="s">
        <v>167</v>
      </c>
      <c r="G222" t="s">
        <v>35</v>
      </c>
      <c r="H222">
        <v>54.86</v>
      </c>
      <c r="I222">
        <v>201.79</v>
      </c>
      <c r="J222" s="7">
        <v>0.13</v>
      </c>
      <c r="K222" t="s">
        <v>8</v>
      </c>
    </row>
    <row r="223" spans="2:11" hidden="1" x14ac:dyDescent="0.3">
      <c r="B223" s="7">
        <v>2</v>
      </c>
      <c r="C223" s="6" t="s">
        <v>165</v>
      </c>
      <c r="D223" t="s">
        <v>52</v>
      </c>
      <c r="E223" s="6" t="str">
        <f>IF(J223&lt;Leyenda!$D$9,Leyenda!$B$10,IF(AND('1 agua Ver barras'!J223&gt;=Leyenda!$D$9,'1 agua Ver barras'!J223&lt;=Leyenda!$D$8),Leyenda!$B$9,IF(AND(J223&gt;Leyenda!D$8,J223&lt;Leyenda!$D$7),Leyenda!$B$8,Leyenda!$B$7)))</f>
        <v>SOBRE</v>
      </c>
      <c r="F223" t="s">
        <v>166</v>
      </c>
      <c r="G223" t="s">
        <v>35</v>
      </c>
      <c r="H223">
        <v>53.35</v>
      </c>
      <c r="I223">
        <v>47.82</v>
      </c>
      <c r="J223" s="7">
        <v>0.45</v>
      </c>
      <c r="K223" t="s">
        <v>8</v>
      </c>
    </row>
    <row r="224" spans="2:11" hidden="1" x14ac:dyDescent="0.3">
      <c r="B224" s="7">
        <v>2</v>
      </c>
      <c r="C224" s="6" t="s">
        <v>165</v>
      </c>
      <c r="D224" t="s">
        <v>53</v>
      </c>
      <c r="E224" s="6" t="str">
        <f>IF(J224&lt;Leyenda!$D$9,Leyenda!$B$10,IF(AND('1 agua Ver barras'!J224&gt;=Leyenda!$D$9,'1 agua Ver barras'!J224&lt;=Leyenda!$D$8),Leyenda!$B$9,IF(AND(J224&gt;Leyenda!D$8,J224&lt;Leyenda!$D$7),Leyenda!$B$8,Leyenda!$B$7)))</f>
        <v>OK</v>
      </c>
      <c r="F224" t="s">
        <v>166</v>
      </c>
      <c r="G224" t="s">
        <v>35</v>
      </c>
      <c r="H224">
        <v>69.36</v>
      </c>
      <c r="I224">
        <v>47.82</v>
      </c>
      <c r="J224" s="7">
        <v>0.56999999999999995</v>
      </c>
      <c r="K224" t="s">
        <v>15</v>
      </c>
    </row>
    <row r="225" spans="2:11" hidden="1" x14ac:dyDescent="0.3">
      <c r="B225" s="7">
        <v>2</v>
      </c>
      <c r="C225" s="6" t="s">
        <v>165</v>
      </c>
      <c r="D225" t="s">
        <v>54</v>
      </c>
      <c r="E225" s="6" t="str">
        <f>IF(J225&lt;Leyenda!$D$9,Leyenda!$B$10,IF(AND('1 agua Ver barras'!J225&gt;=Leyenda!$D$9,'1 agua Ver barras'!J225&lt;=Leyenda!$D$8),Leyenda!$B$9,IF(AND(J225&gt;Leyenda!D$8,J225&lt;Leyenda!$D$7),Leyenda!$B$8,Leyenda!$B$7)))</f>
        <v>SOBRE</v>
      </c>
      <c r="F225" t="s">
        <v>23</v>
      </c>
      <c r="G225" t="s">
        <v>35</v>
      </c>
      <c r="H225">
        <v>78.23</v>
      </c>
      <c r="I225">
        <v>36.42</v>
      </c>
      <c r="J225" s="7">
        <v>0.44</v>
      </c>
      <c r="K225" t="s">
        <v>15</v>
      </c>
    </row>
    <row r="226" spans="2:11" hidden="1" x14ac:dyDescent="0.3">
      <c r="B226" s="7">
        <v>2</v>
      </c>
      <c r="C226" s="6" t="s">
        <v>165</v>
      </c>
      <c r="D226" t="s">
        <v>55</v>
      </c>
      <c r="E226" s="6" t="str">
        <f>IF(J226&lt;Leyenda!$D$9,Leyenda!$B$10,IF(AND('1 agua Ver barras'!J226&gt;=Leyenda!$D$9,'1 agua Ver barras'!J226&lt;=Leyenda!$D$8),Leyenda!$B$9,IF(AND(J226&gt;Leyenda!D$8,J226&lt;Leyenda!$D$7),Leyenda!$B$8,Leyenda!$B$7)))</f>
        <v>OK</v>
      </c>
      <c r="F226" t="s">
        <v>23</v>
      </c>
      <c r="G226" t="s">
        <v>35</v>
      </c>
      <c r="H226">
        <v>78.23</v>
      </c>
      <c r="I226">
        <v>36.42</v>
      </c>
      <c r="J226" s="7">
        <v>0.56000000000000005</v>
      </c>
      <c r="K226" t="s">
        <v>15</v>
      </c>
    </row>
    <row r="227" spans="2:11" hidden="1" x14ac:dyDescent="0.3">
      <c r="B227" s="7">
        <v>2</v>
      </c>
      <c r="C227" s="6" t="s">
        <v>165</v>
      </c>
      <c r="D227" t="s">
        <v>56</v>
      </c>
      <c r="E227" s="6" t="str">
        <f>IF(J227&lt;Leyenda!$D$9,Leyenda!$B$10,IF(AND('1 agua Ver barras'!J227&gt;=Leyenda!$D$9,'1 agua Ver barras'!J227&lt;=Leyenda!$D$8),Leyenda!$B$9,IF(AND(J227&gt;Leyenda!D$8,J227&lt;Leyenda!$D$7),Leyenda!$B$8,Leyenda!$B$7)))</f>
        <v>OK</v>
      </c>
      <c r="F227" t="s">
        <v>25</v>
      </c>
      <c r="G227" t="s">
        <v>35</v>
      </c>
      <c r="H227">
        <v>89.27</v>
      </c>
      <c r="I227">
        <v>359.98</v>
      </c>
      <c r="J227" s="7">
        <v>0.54</v>
      </c>
      <c r="K227" t="s">
        <v>15</v>
      </c>
    </row>
    <row r="228" spans="2:11" hidden="1" x14ac:dyDescent="0.3">
      <c r="B228" s="7">
        <v>2</v>
      </c>
      <c r="C228" s="6" t="s">
        <v>165</v>
      </c>
      <c r="D228" t="s">
        <v>57</v>
      </c>
      <c r="E228" s="6" t="str">
        <f>IF(J228&lt;Leyenda!$D$9,Leyenda!$B$10,IF(AND('1 agua Ver barras'!J228&gt;=Leyenda!$D$9,'1 agua Ver barras'!J228&lt;=Leyenda!$D$8),Leyenda!$B$9,IF(AND(J228&gt;Leyenda!D$8,J228&lt;Leyenda!$D$7),Leyenda!$B$8,Leyenda!$B$7)))</f>
        <v>OK</v>
      </c>
      <c r="F228" t="s">
        <v>25</v>
      </c>
      <c r="G228" t="s">
        <v>35</v>
      </c>
      <c r="H228">
        <v>89.27</v>
      </c>
      <c r="I228">
        <v>359.98</v>
      </c>
      <c r="J228" s="7">
        <v>0.55000000000000004</v>
      </c>
      <c r="K228" t="s">
        <v>43</v>
      </c>
    </row>
    <row r="229" spans="2:11" hidden="1" x14ac:dyDescent="0.3">
      <c r="B229" s="7">
        <v>2</v>
      </c>
      <c r="C229" s="6" t="s">
        <v>165</v>
      </c>
      <c r="D229" t="s">
        <v>58</v>
      </c>
      <c r="E229" s="6" t="str">
        <f>IF(J229&lt;Leyenda!$D$9,Leyenda!$B$10,IF(AND('1 agua Ver barras'!J229&gt;=Leyenda!$D$9,'1 agua Ver barras'!J229&lt;=Leyenda!$D$8),Leyenda!$B$9,IF(AND(J229&gt;Leyenda!D$8,J229&lt;Leyenda!$D$7),Leyenda!$B$8,Leyenda!$B$7)))</f>
        <v>SOBRE</v>
      </c>
      <c r="F229" t="s">
        <v>167</v>
      </c>
      <c r="G229" t="s">
        <v>35</v>
      </c>
      <c r="H229">
        <v>54.86</v>
      </c>
      <c r="I229">
        <v>201.79</v>
      </c>
      <c r="J229" s="7">
        <v>0.21</v>
      </c>
      <c r="K229" t="s">
        <v>15</v>
      </c>
    </row>
    <row r="230" spans="2:11" hidden="1" x14ac:dyDescent="0.3">
      <c r="B230" s="7">
        <v>2</v>
      </c>
      <c r="C230" s="6" t="s">
        <v>165</v>
      </c>
      <c r="D230" t="s">
        <v>59</v>
      </c>
      <c r="E230" s="6" t="str">
        <f>IF(J230&lt;Leyenda!$D$9,Leyenda!$B$10,IF(AND('1 agua Ver barras'!J230&gt;=Leyenda!$D$9,'1 agua Ver barras'!J230&lt;=Leyenda!$D$8),Leyenda!$B$9,IF(AND(J230&gt;Leyenda!D$8,J230&lt;Leyenda!$D$7),Leyenda!$B$8,Leyenda!$B$7)))</f>
        <v>SOBRE</v>
      </c>
      <c r="F230" t="s">
        <v>167</v>
      </c>
      <c r="G230" t="s">
        <v>35</v>
      </c>
      <c r="H230">
        <v>54.86</v>
      </c>
      <c r="I230">
        <v>201.79</v>
      </c>
      <c r="J230" s="7">
        <v>0.14000000000000001</v>
      </c>
      <c r="K230" t="s">
        <v>8</v>
      </c>
    </row>
    <row r="231" spans="2:11" hidden="1" x14ac:dyDescent="0.3">
      <c r="B231" s="7">
        <v>2</v>
      </c>
      <c r="C231" s="6" t="s">
        <v>165</v>
      </c>
      <c r="D231" t="s">
        <v>60</v>
      </c>
      <c r="E231" s="6" t="str">
        <f>IF(J231&lt;Leyenda!$D$9,Leyenda!$B$10,IF(AND('1 agua Ver barras'!J231&gt;=Leyenda!$D$9,'1 agua Ver barras'!J231&lt;=Leyenda!$D$8),Leyenda!$B$9,IF(AND(J231&gt;Leyenda!D$8,J231&lt;Leyenda!$D$7),Leyenda!$B$8,Leyenda!$B$7)))</f>
        <v>SOBRE</v>
      </c>
      <c r="F231" t="s">
        <v>167</v>
      </c>
      <c r="G231" t="s">
        <v>35</v>
      </c>
      <c r="H231">
        <v>54.86</v>
      </c>
      <c r="I231">
        <v>201.79</v>
      </c>
      <c r="J231" s="7">
        <v>0.19</v>
      </c>
      <c r="K231" t="s">
        <v>15</v>
      </c>
    </row>
    <row r="232" spans="2:11" hidden="1" x14ac:dyDescent="0.3">
      <c r="B232" s="7">
        <v>2</v>
      </c>
      <c r="C232" s="6" t="s">
        <v>165</v>
      </c>
      <c r="D232" t="s">
        <v>61</v>
      </c>
      <c r="E232" s="6" t="str">
        <f>IF(J232&lt;Leyenda!$D$9,Leyenda!$B$10,IF(AND('1 agua Ver barras'!J232&gt;=Leyenda!$D$9,'1 agua Ver barras'!J232&lt;=Leyenda!$D$8),Leyenda!$B$9,IF(AND(J232&gt;Leyenda!D$8,J232&lt;Leyenda!$D$7),Leyenda!$B$8,Leyenda!$B$7)))</f>
        <v>SOBRE</v>
      </c>
      <c r="F232" t="s">
        <v>167</v>
      </c>
      <c r="G232" t="s">
        <v>35</v>
      </c>
      <c r="H232">
        <v>54.86</v>
      </c>
      <c r="I232">
        <v>201.79</v>
      </c>
      <c r="J232" s="7">
        <v>0.28000000000000003</v>
      </c>
      <c r="K232" t="s">
        <v>15</v>
      </c>
    </row>
    <row r="233" spans="2:11" hidden="1" x14ac:dyDescent="0.3">
      <c r="B233" s="7">
        <v>2</v>
      </c>
      <c r="C233" s="6" t="s">
        <v>165</v>
      </c>
      <c r="D233" t="s">
        <v>62</v>
      </c>
      <c r="E233" s="6" t="str">
        <f>IF(J233&lt;Leyenda!$D$9,Leyenda!$B$10,IF(AND('1 agua Ver barras'!J233&gt;=Leyenda!$D$9,'1 agua Ver barras'!J233&lt;=Leyenda!$D$8),Leyenda!$B$9,IF(AND(J233&gt;Leyenda!D$8,J233&lt;Leyenda!$D$7),Leyenda!$B$8,Leyenda!$B$7)))</f>
        <v>SOBRE</v>
      </c>
      <c r="F233" t="s">
        <v>167</v>
      </c>
      <c r="G233" t="s">
        <v>35</v>
      </c>
      <c r="H233">
        <v>54.86</v>
      </c>
      <c r="I233">
        <v>201.79</v>
      </c>
      <c r="J233" s="7">
        <v>0.18</v>
      </c>
      <c r="K233" t="s">
        <v>15</v>
      </c>
    </row>
    <row r="234" spans="2:11" hidden="1" x14ac:dyDescent="0.3">
      <c r="B234" s="7">
        <v>2</v>
      </c>
      <c r="C234" s="6" t="s">
        <v>165</v>
      </c>
      <c r="D234" t="s">
        <v>63</v>
      </c>
      <c r="E234" s="6" t="str">
        <f>IF(J234&lt;Leyenda!$D$9,Leyenda!$B$10,IF(AND('1 agua Ver barras'!J234&gt;=Leyenda!$D$9,'1 agua Ver barras'!J234&lt;=Leyenda!$D$8),Leyenda!$B$9,IF(AND(J234&gt;Leyenda!D$8,J234&lt;Leyenda!$D$7),Leyenda!$B$8,Leyenda!$B$7)))</f>
        <v>SOBRE</v>
      </c>
      <c r="F234" t="s">
        <v>167</v>
      </c>
      <c r="G234" t="s">
        <v>35</v>
      </c>
      <c r="H234">
        <v>54.86</v>
      </c>
      <c r="I234">
        <v>201.79</v>
      </c>
      <c r="J234" s="7">
        <v>0.19</v>
      </c>
      <c r="K234" t="s">
        <v>15</v>
      </c>
    </row>
    <row r="235" spans="2:11" hidden="1" x14ac:dyDescent="0.3">
      <c r="B235" s="7">
        <v>2</v>
      </c>
      <c r="C235" s="6" t="s">
        <v>165</v>
      </c>
      <c r="D235" t="s">
        <v>64</v>
      </c>
      <c r="E235" s="6" t="str">
        <f>IF(J235&lt;Leyenda!$D$9,Leyenda!$B$10,IF(AND('1 agua Ver barras'!J235&gt;=Leyenda!$D$9,'1 agua Ver barras'!J235&lt;=Leyenda!$D$8),Leyenda!$B$9,IF(AND(J235&gt;Leyenda!D$8,J235&lt;Leyenda!$D$7),Leyenda!$B$8,Leyenda!$B$7)))</f>
        <v>SOBRE</v>
      </c>
      <c r="F235" t="s">
        <v>167</v>
      </c>
      <c r="G235" t="s">
        <v>35</v>
      </c>
      <c r="H235">
        <v>54.86</v>
      </c>
      <c r="I235">
        <v>201.79</v>
      </c>
      <c r="J235" s="7">
        <v>0.1</v>
      </c>
      <c r="K235" t="s">
        <v>8</v>
      </c>
    </row>
    <row r="236" spans="2:11" hidden="1" x14ac:dyDescent="0.3">
      <c r="B236" s="7">
        <v>2</v>
      </c>
      <c r="C236" s="6" t="s">
        <v>165</v>
      </c>
      <c r="D236" t="s">
        <v>65</v>
      </c>
      <c r="E236" s="6" t="str">
        <f>IF(J236&lt;Leyenda!$D$9,Leyenda!$B$10,IF(AND('1 agua Ver barras'!J236&gt;=Leyenda!$D$9,'1 agua Ver barras'!J236&lt;=Leyenda!$D$8),Leyenda!$B$9,IF(AND(J236&gt;Leyenda!D$8,J236&lt;Leyenda!$D$7),Leyenda!$B$8,Leyenda!$B$7)))</f>
        <v>OK</v>
      </c>
      <c r="F236" t="s">
        <v>166</v>
      </c>
      <c r="G236" t="s">
        <v>35</v>
      </c>
      <c r="H236">
        <v>53.35</v>
      </c>
      <c r="I236">
        <v>47.82</v>
      </c>
      <c r="J236" s="7">
        <v>0.64</v>
      </c>
      <c r="K236" t="s">
        <v>15</v>
      </c>
    </row>
    <row r="237" spans="2:11" hidden="1" x14ac:dyDescent="0.3">
      <c r="B237" s="7">
        <v>2</v>
      </c>
      <c r="C237" s="6" t="s">
        <v>165</v>
      </c>
      <c r="D237" t="s">
        <v>66</v>
      </c>
      <c r="E237" s="6" t="str">
        <f>IF(J237&lt;Leyenda!$D$9,Leyenda!$B$10,IF(AND('1 agua Ver barras'!J237&gt;=Leyenda!$D$9,'1 agua Ver barras'!J237&lt;=Leyenda!$D$8),Leyenda!$B$9,IF(AND(J237&gt;Leyenda!D$8,J237&lt;Leyenda!$D$7),Leyenda!$B$8,Leyenda!$B$7)))</f>
        <v>OK</v>
      </c>
      <c r="F237" t="s">
        <v>166</v>
      </c>
      <c r="G237" t="s">
        <v>35</v>
      </c>
      <c r="H237">
        <v>69.36</v>
      </c>
      <c r="I237">
        <v>47.82</v>
      </c>
      <c r="J237" s="7">
        <v>0.77</v>
      </c>
      <c r="K237" t="s">
        <v>15</v>
      </c>
    </row>
    <row r="238" spans="2:11" hidden="1" x14ac:dyDescent="0.3">
      <c r="B238" s="7">
        <v>2</v>
      </c>
      <c r="C238" s="6" t="s">
        <v>165</v>
      </c>
      <c r="D238" t="s">
        <v>67</v>
      </c>
      <c r="E238" s="6" t="str">
        <f>IF(J238&lt;Leyenda!$D$9,Leyenda!$B$10,IF(AND('1 agua Ver barras'!J238&gt;=Leyenda!$D$9,'1 agua Ver barras'!J238&lt;=Leyenda!$D$8),Leyenda!$B$9,IF(AND(J238&gt;Leyenda!D$8,J238&lt;Leyenda!$D$7),Leyenda!$B$8,Leyenda!$B$7)))</f>
        <v>OK</v>
      </c>
      <c r="F238" t="s">
        <v>23</v>
      </c>
      <c r="G238" t="s">
        <v>35</v>
      </c>
      <c r="H238">
        <v>78.23</v>
      </c>
      <c r="I238">
        <v>36.42</v>
      </c>
      <c r="J238" s="7">
        <v>0.65</v>
      </c>
      <c r="K238" t="s">
        <v>15</v>
      </c>
    </row>
    <row r="239" spans="2:11" hidden="1" x14ac:dyDescent="0.3">
      <c r="B239" s="7">
        <v>2</v>
      </c>
      <c r="C239" s="6" t="s">
        <v>165</v>
      </c>
      <c r="D239" t="s">
        <v>68</v>
      </c>
      <c r="E239" s="6" t="str">
        <f>IF(J239&lt;Leyenda!$D$9,Leyenda!$B$10,IF(AND('1 agua Ver barras'!J239&gt;=Leyenda!$D$9,'1 agua Ver barras'!J239&lt;=Leyenda!$D$8),Leyenda!$B$9,IF(AND(J239&gt;Leyenda!D$8,J239&lt;Leyenda!$D$7),Leyenda!$B$8,Leyenda!$B$7)))</f>
        <v>OK</v>
      </c>
      <c r="F239" t="s">
        <v>23</v>
      </c>
      <c r="G239" t="s">
        <v>35</v>
      </c>
      <c r="H239">
        <v>78.23</v>
      </c>
      <c r="I239">
        <v>36.42</v>
      </c>
      <c r="J239" s="7">
        <v>0.76</v>
      </c>
      <c r="K239" t="s">
        <v>15</v>
      </c>
    </row>
    <row r="240" spans="2:11" hidden="1" x14ac:dyDescent="0.3">
      <c r="B240" s="7">
        <v>2</v>
      </c>
      <c r="C240" s="6" t="s">
        <v>165</v>
      </c>
      <c r="D240" t="s">
        <v>69</v>
      </c>
      <c r="E240" s="6" t="str">
        <f>IF(J240&lt;Leyenda!$D$9,Leyenda!$B$10,IF(AND('1 agua Ver barras'!J240&gt;=Leyenda!$D$9,'1 agua Ver barras'!J240&lt;=Leyenda!$D$8),Leyenda!$B$9,IF(AND(J240&gt;Leyenda!D$8,J240&lt;Leyenda!$D$7),Leyenda!$B$8,Leyenda!$B$7)))</f>
        <v>OK</v>
      </c>
      <c r="F240" t="s">
        <v>25</v>
      </c>
      <c r="G240" t="s">
        <v>35</v>
      </c>
      <c r="H240">
        <v>89.27</v>
      </c>
      <c r="I240">
        <v>359.98</v>
      </c>
      <c r="J240" s="7">
        <v>0.52</v>
      </c>
      <c r="K240" t="s">
        <v>15</v>
      </c>
    </row>
    <row r="241" spans="2:11" hidden="1" x14ac:dyDescent="0.3">
      <c r="B241" s="7">
        <v>2</v>
      </c>
      <c r="C241" s="6" t="s">
        <v>165</v>
      </c>
      <c r="D241" t="s">
        <v>70</v>
      </c>
      <c r="E241" s="6" t="str">
        <f>IF(J241&lt;Leyenda!$D$9,Leyenda!$B$10,IF(AND('1 agua Ver barras'!J241&gt;=Leyenda!$D$9,'1 agua Ver barras'!J241&lt;=Leyenda!$D$8),Leyenda!$B$9,IF(AND(J241&gt;Leyenda!D$8,J241&lt;Leyenda!$D$7),Leyenda!$B$8,Leyenda!$B$7)))</f>
        <v>OK</v>
      </c>
      <c r="F241" t="s">
        <v>25</v>
      </c>
      <c r="G241" t="s">
        <v>35</v>
      </c>
      <c r="H241">
        <v>89.27</v>
      </c>
      <c r="I241">
        <v>359.98</v>
      </c>
      <c r="J241" s="7">
        <v>0.51</v>
      </c>
      <c r="K241" t="s">
        <v>43</v>
      </c>
    </row>
    <row r="242" spans="2:11" hidden="1" x14ac:dyDescent="0.3">
      <c r="B242" s="7">
        <v>2</v>
      </c>
      <c r="C242" s="6" t="s">
        <v>165</v>
      </c>
      <c r="D242" t="s">
        <v>71</v>
      </c>
      <c r="E242" s="6" t="str">
        <f>IF(J242&lt;Leyenda!$D$9,Leyenda!$B$10,IF(AND('1 agua Ver barras'!J242&gt;=Leyenda!$D$9,'1 agua Ver barras'!J242&lt;=Leyenda!$D$8),Leyenda!$B$9,IF(AND(J242&gt;Leyenda!D$8,J242&lt;Leyenda!$D$7),Leyenda!$B$8,Leyenda!$B$7)))</f>
        <v>SOBRE</v>
      </c>
      <c r="F242" t="s">
        <v>167</v>
      </c>
      <c r="G242" t="s">
        <v>35</v>
      </c>
      <c r="H242">
        <v>54.86</v>
      </c>
      <c r="I242">
        <v>201.79</v>
      </c>
      <c r="J242" s="7">
        <v>0.13</v>
      </c>
      <c r="K242" t="s">
        <v>8</v>
      </c>
    </row>
    <row r="243" spans="2:11" hidden="1" x14ac:dyDescent="0.3">
      <c r="B243" s="7">
        <v>2</v>
      </c>
      <c r="C243" s="6" t="s">
        <v>165</v>
      </c>
      <c r="D243" t="s">
        <v>72</v>
      </c>
      <c r="E243" s="6" t="str">
        <f>IF(J243&lt;Leyenda!$D$9,Leyenda!$B$10,IF(AND('1 agua Ver barras'!J243&gt;=Leyenda!$D$9,'1 agua Ver barras'!J243&lt;=Leyenda!$D$8),Leyenda!$B$9,IF(AND(J243&gt;Leyenda!D$8,J243&lt;Leyenda!$D$7),Leyenda!$B$8,Leyenda!$B$7)))</f>
        <v>SOBRE</v>
      </c>
      <c r="F243" t="s">
        <v>167</v>
      </c>
      <c r="G243" t="s">
        <v>35</v>
      </c>
      <c r="H243">
        <v>54.86</v>
      </c>
      <c r="I243">
        <v>201.79</v>
      </c>
      <c r="J243" s="7">
        <v>0.15</v>
      </c>
      <c r="K243" t="s">
        <v>8</v>
      </c>
    </row>
    <row r="244" spans="2:11" hidden="1" x14ac:dyDescent="0.3">
      <c r="B244" s="7">
        <v>2</v>
      </c>
      <c r="C244" s="6" t="s">
        <v>165</v>
      </c>
      <c r="D244" t="s">
        <v>73</v>
      </c>
      <c r="E244" s="6" t="str">
        <f>IF(J244&lt;Leyenda!$D$9,Leyenda!$B$10,IF(AND('1 agua Ver barras'!J244&gt;=Leyenda!$D$9,'1 agua Ver barras'!J244&lt;=Leyenda!$D$8),Leyenda!$B$9,IF(AND(J244&gt;Leyenda!D$8,J244&lt;Leyenda!$D$7),Leyenda!$B$8,Leyenda!$B$7)))</f>
        <v>SOBRE</v>
      </c>
      <c r="F244" t="s">
        <v>167</v>
      </c>
      <c r="G244" t="s">
        <v>35</v>
      </c>
      <c r="H244">
        <v>54.86</v>
      </c>
      <c r="I244">
        <v>201.79</v>
      </c>
      <c r="J244" s="7">
        <v>0.12</v>
      </c>
      <c r="K244" t="s">
        <v>43</v>
      </c>
    </row>
    <row r="245" spans="2:11" hidden="1" x14ac:dyDescent="0.3">
      <c r="B245" s="7">
        <v>2</v>
      </c>
      <c r="C245" s="6" t="s">
        <v>165</v>
      </c>
      <c r="D245" t="s">
        <v>74</v>
      </c>
      <c r="E245" s="6" t="str">
        <f>IF(J245&lt;Leyenda!$D$9,Leyenda!$B$10,IF(AND('1 agua Ver barras'!J245&gt;=Leyenda!$D$9,'1 agua Ver barras'!J245&lt;=Leyenda!$D$8),Leyenda!$B$9,IF(AND(J245&gt;Leyenda!D$8,J245&lt;Leyenda!$D$7),Leyenda!$B$8,Leyenda!$B$7)))</f>
        <v>SOBRE</v>
      </c>
      <c r="F245" t="s">
        <v>167</v>
      </c>
      <c r="G245" t="s">
        <v>35</v>
      </c>
      <c r="H245">
        <v>54.86</v>
      </c>
      <c r="I245">
        <v>201.79</v>
      </c>
      <c r="J245" s="7">
        <v>0.1</v>
      </c>
      <c r="K245" t="s">
        <v>15</v>
      </c>
    </row>
    <row r="246" spans="2:11" hidden="1" x14ac:dyDescent="0.3">
      <c r="B246" s="7">
        <v>2</v>
      </c>
      <c r="C246" s="6" t="s">
        <v>165</v>
      </c>
      <c r="D246" t="s">
        <v>75</v>
      </c>
      <c r="E246" s="6" t="str">
        <f>IF(J246&lt;Leyenda!$D$9,Leyenda!$B$10,IF(AND('1 agua Ver barras'!J246&gt;=Leyenda!$D$9,'1 agua Ver barras'!J246&lt;=Leyenda!$D$8),Leyenda!$B$9,IF(AND(J246&gt;Leyenda!D$8,J246&lt;Leyenda!$D$7),Leyenda!$B$8,Leyenda!$B$7)))</f>
        <v>SOBRE</v>
      </c>
      <c r="F246" t="s">
        <v>167</v>
      </c>
      <c r="G246" t="s">
        <v>35</v>
      </c>
      <c r="H246">
        <v>54.86</v>
      </c>
      <c r="I246">
        <v>201.79</v>
      </c>
      <c r="J246" s="7">
        <v>0.12</v>
      </c>
      <c r="K246" t="s">
        <v>43</v>
      </c>
    </row>
    <row r="247" spans="2:11" hidden="1" x14ac:dyDescent="0.3">
      <c r="B247" s="7">
        <v>2</v>
      </c>
      <c r="C247" s="6" t="s">
        <v>165</v>
      </c>
      <c r="D247" t="s">
        <v>76</v>
      </c>
      <c r="E247" s="6" t="str">
        <f>IF(J247&lt;Leyenda!$D$9,Leyenda!$B$10,IF(AND('1 agua Ver barras'!J247&gt;=Leyenda!$D$9,'1 agua Ver barras'!J247&lt;=Leyenda!$D$8),Leyenda!$B$9,IF(AND(J247&gt;Leyenda!D$8,J247&lt;Leyenda!$D$7),Leyenda!$B$8,Leyenda!$B$7)))</f>
        <v>SOBRE</v>
      </c>
      <c r="F247" t="s">
        <v>167</v>
      </c>
      <c r="G247" t="s">
        <v>35</v>
      </c>
      <c r="H247">
        <v>54.86</v>
      </c>
      <c r="I247">
        <v>201.79</v>
      </c>
      <c r="J247" s="7">
        <v>0.08</v>
      </c>
      <c r="K247" t="s">
        <v>15</v>
      </c>
    </row>
    <row r="248" spans="2:11" hidden="1" x14ac:dyDescent="0.3">
      <c r="B248" s="7">
        <v>2</v>
      </c>
      <c r="C248" s="6" t="s">
        <v>165</v>
      </c>
      <c r="D248" t="s">
        <v>77</v>
      </c>
      <c r="E248" s="6" t="str">
        <f>IF(J248&lt;Leyenda!$D$9,Leyenda!$B$10,IF(AND('1 agua Ver barras'!J248&gt;=Leyenda!$D$9,'1 agua Ver barras'!J248&lt;=Leyenda!$D$8),Leyenda!$B$9,IF(AND(J248&gt;Leyenda!D$8,J248&lt;Leyenda!$D$7),Leyenda!$B$8,Leyenda!$B$7)))</f>
        <v>SOBRE</v>
      </c>
      <c r="F248" t="s">
        <v>167</v>
      </c>
      <c r="G248" t="s">
        <v>35</v>
      </c>
      <c r="H248">
        <v>54.86</v>
      </c>
      <c r="I248">
        <v>201.79</v>
      </c>
      <c r="J248" s="7">
        <v>0.09</v>
      </c>
      <c r="K248" t="s">
        <v>8</v>
      </c>
    </row>
    <row r="249" spans="2:11" hidden="1" x14ac:dyDescent="0.3">
      <c r="B249" s="7">
        <v>2</v>
      </c>
      <c r="C249" s="6" t="s">
        <v>165</v>
      </c>
      <c r="D249" t="s">
        <v>78</v>
      </c>
      <c r="E249" s="6" t="str">
        <f>IF(J249&lt;Leyenda!$D$9,Leyenda!$B$10,IF(AND('1 agua Ver barras'!J249&gt;=Leyenda!$D$9,'1 agua Ver barras'!J249&lt;=Leyenda!$D$8),Leyenda!$B$9,IF(AND(J249&gt;Leyenda!D$8,J249&lt;Leyenda!$D$7),Leyenda!$B$8,Leyenda!$B$7)))</f>
        <v>OK</v>
      </c>
      <c r="F249" t="s">
        <v>166</v>
      </c>
      <c r="G249" t="s">
        <v>35</v>
      </c>
      <c r="H249">
        <v>53.35</v>
      </c>
      <c r="I249">
        <v>47.82</v>
      </c>
      <c r="J249" s="7">
        <v>0.67</v>
      </c>
      <c r="K249" t="s">
        <v>8</v>
      </c>
    </row>
    <row r="250" spans="2:11" hidden="1" x14ac:dyDescent="0.3">
      <c r="B250" s="7">
        <v>2</v>
      </c>
      <c r="C250" s="6" t="s">
        <v>165</v>
      </c>
      <c r="D250" t="s">
        <v>79</v>
      </c>
      <c r="E250" s="6" t="str">
        <f>IF(J250&lt;Leyenda!$D$9,Leyenda!$B$10,IF(AND('1 agua Ver barras'!J250&gt;=Leyenda!$D$9,'1 agua Ver barras'!J250&lt;=Leyenda!$D$8),Leyenda!$B$9,IF(AND(J250&gt;Leyenda!D$8,J250&lt;Leyenda!$D$7),Leyenda!$B$8,Leyenda!$B$7)))</f>
        <v>OK</v>
      </c>
      <c r="F250" t="s">
        <v>166</v>
      </c>
      <c r="G250" t="s">
        <v>35</v>
      </c>
      <c r="H250">
        <v>69.36</v>
      </c>
      <c r="I250">
        <v>47.82</v>
      </c>
      <c r="J250" s="7">
        <v>0.81</v>
      </c>
      <c r="K250" t="s">
        <v>15</v>
      </c>
    </row>
    <row r="251" spans="2:11" hidden="1" x14ac:dyDescent="0.3">
      <c r="B251" s="7">
        <v>2</v>
      </c>
      <c r="C251" s="6" t="s">
        <v>165</v>
      </c>
      <c r="D251" t="s">
        <v>80</v>
      </c>
      <c r="E251" s="6" t="str">
        <f>IF(J251&lt;Leyenda!$D$9,Leyenda!$B$10,IF(AND('1 agua Ver barras'!J251&gt;=Leyenda!$D$9,'1 agua Ver barras'!J251&lt;=Leyenda!$D$8),Leyenda!$B$9,IF(AND(J251&gt;Leyenda!D$8,J251&lt;Leyenda!$D$7),Leyenda!$B$8,Leyenda!$B$7)))</f>
        <v>OK</v>
      </c>
      <c r="F251" t="s">
        <v>23</v>
      </c>
      <c r="G251" t="s">
        <v>35</v>
      </c>
      <c r="H251">
        <v>78.23</v>
      </c>
      <c r="I251">
        <v>36.42</v>
      </c>
      <c r="J251" s="7">
        <v>0.68</v>
      </c>
      <c r="K251" t="s">
        <v>15</v>
      </c>
    </row>
    <row r="252" spans="2:11" hidden="1" x14ac:dyDescent="0.3">
      <c r="B252" s="7">
        <v>2</v>
      </c>
      <c r="C252" s="6" t="s">
        <v>165</v>
      </c>
      <c r="D252" t="s">
        <v>81</v>
      </c>
      <c r="E252" s="6" t="str">
        <f>IF(J252&lt;Leyenda!$D$9,Leyenda!$B$10,IF(AND('1 agua Ver barras'!J252&gt;=Leyenda!$D$9,'1 agua Ver barras'!J252&lt;=Leyenda!$D$8),Leyenda!$B$9,IF(AND(J252&gt;Leyenda!D$8,J252&lt;Leyenda!$D$7),Leyenda!$B$8,Leyenda!$B$7)))</f>
        <v>OK</v>
      </c>
      <c r="F252" t="s">
        <v>23</v>
      </c>
      <c r="G252" t="s">
        <v>35</v>
      </c>
      <c r="H252">
        <v>78.23</v>
      </c>
      <c r="I252">
        <v>36.42</v>
      </c>
      <c r="J252" s="7">
        <v>0.8</v>
      </c>
      <c r="K252" t="s">
        <v>15</v>
      </c>
    </row>
    <row r="253" spans="2:11" hidden="1" x14ac:dyDescent="0.3">
      <c r="B253" s="7">
        <v>2</v>
      </c>
      <c r="C253" s="6" t="s">
        <v>165</v>
      </c>
      <c r="D253" t="s">
        <v>82</v>
      </c>
      <c r="E253" s="6" t="str">
        <f>IF(J253&lt;Leyenda!$D$9,Leyenda!$B$10,IF(AND('1 agua Ver barras'!J253&gt;=Leyenda!$D$9,'1 agua Ver barras'!J253&lt;=Leyenda!$D$8),Leyenda!$B$9,IF(AND(J253&gt;Leyenda!D$8,J253&lt;Leyenda!$D$7),Leyenda!$B$8,Leyenda!$B$7)))</f>
        <v>OK</v>
      </c>
      <c r="F253" t="s">
        <v>25</v>
      </c>
      <c r="G253" t="s">
        <v>35</v>
      </c>
      <c r="H253">
        <v>89.27</v>
      </c>
      <c r="I253">
        <v>359.98</v>
      </c>
      <c r="J253" s="7">
        <v>0.52</v>
      </c>
      <c r="K253" t="s">
        <v>15</v>
      </c>
    </row>
    <row r="254" spans="2:11" hidden="1" x14ac:dyDescent="0.3">
      <c r="B254" s="7">
        <v>2</v>
      </c>
      <c r="C254" s="6" t="s">
        <v>165</v>
      </c>
      <c r="D254" t="s">
        <v>83</v>
      </c>
      <c r="E254" s="6" t="str">
        <f>IF(J254&lt;Leyenda!$D$9,Leyenda!$B$10,IF(AND('1 agua Ver barras'!J254&gt;=Leyenda!$D$9,'1 agua Ver barras'!J254&lt;=Leyenda!$D$8),Leyenda!$B$9,IF(AND(J254&gt;Leyenda!D$8,J254&lt;Leyenda!$D$7),Leyenda!$B$8,Leyenda!$B$7)))</f>
        <v>OK</v>
      </c>
      <c r="F254" t="s">
        <v>25</v>
      </c>
      <c r="G254" t="s">
        <v>35</v>
      </c>
      <c r="H254">
        <v>89.27</v>
      </c>
      <c r="I254">
        <v>359.98</v>
      </c>
      <c r="J254" s="7">
        <v>0.52</v>
      </c>
      <c r="K254" t="s">
        <v>43</v>
      </c>
    </row>
    <row r="255" spans="2:11" hidden="1" x14ac:dyDescent="0.3">
      <c r="B255" s="7">
        <v>2</v>
      </c>
      <c r="C255" s="6" t="s">
        <v>165</v>
      </c>
      <c r="D255" t="s">
        <v>84</v>
      </c>
      <c r="E255" s="6" t="str">
        <f>IF(J255&lt;Leyenda!$D$9,Leyenda!$B$10,IF(AND('1 agua Ver barras'!J255&gt;=Leyenda!$D$9,'1 agua Ver barras'!J255&lt;=Leyenda!$D$8),Leyenda!$B$9,IF(AND(J255&gt;Leyenda!D$8,J255&lt;Leyenda!$D$7),Leyenda!$B$8,Leyenda!$B$7)))</f>
        <v>SOBRE</v>
      </c>
      <c r="F255" t="s">
        <v>167</v>
      </c>
      <c r="G255" t="s">
        <v>35</v>
      </c>
      <c r="H255">
        <v>54.86</v>
      </c>
      <c r="I255">
        <v>201.79</v>
      </c>
      <c r="J255" s="7">
        <v>0.14000000000000001</v>
      </c>
      <c r="K255" t="s">
        <v>8</v>
      </c>
    </row>
    <row r="256" spans="2:11" hidden="1" x14ac:dyDescent="0.3">
      <c r="B256" s="7">
        <v>2</v>
      </c>
      <c r="C256" s="6" t="s">
        <v>165</v>
      </c>
      <c r="D256" t="s">
        <v>85</v>
      </c>
      <c r="E256" s="6" t="str">
        <f>IF(J256&lt;Leyenda!$D$9,Leyenda!$B$10,IF(AND('1 agua Ver barras'!J256&gt;=Leyenda!$D$9,'1 agua Ver barras'!J256&lt;=Leyenda!$D$8),Leyenda!$B$9,IF(AND(J256&gt;Leyenda!D$8,J256&lt;Leyenda!$D$7),Leyenda!$B$8,Leyenda!$B$7)))</f>
        <v>SOBRE</v>
      </c>
      <c r="F256" t="s">
        <v>167</v>
      </c>
      <c r="G256" t="s">
        <v>35</v>
      </c>
      <c r="H256">
        <v>54.86</v>
      </c>
      <c r="I256">
        <v>201.79</v>
      </c>
      <c r="J256" s="7">
        <v>0.17</v>
      </c>
      <c r="K256" t="s">
        <v>8</v>
      </c>
    </row>
    <row r="257" spans="2:11" hidden="1" x14ac:dyDescent="0.3">
      <c r="B257" s="7">
        <v>2</v>
      </c>
      <c r="C257" s="6" t="s">
        <v>165</v>
      </c>
      <c r="D257" t="s">
        <v>86</v>
      </c>
      <c r="E257" s="6" t="str">
        <f>IF(J257&lt;Leyenda!$D$9,Leyenda!$B$10,IF(AND('1 agua Ver barras'!J257&gt;=Leyenda!$D$9,'1 agua Ver barras'!J257&lt;=Leyenda!$D$8),Leyenda!$B$9,IF(AND(J257&gt;Leyenda!D$8,J257&lt;Leyenda!$D$7),Leyenda!$B$8,Leyenda!$B$7)))</f>
        <v>SOBRE</v>
      </c>
      <c r="F257" t="s">
        <v>167</v>
      </c>
      <c r="G257" t="s">
        <v>35</v>
      </c>
      <c r="H257">
        <v>54.86</v>
      </c>
      <c r="I257">
        <v>201.79</v>
      </c>
      <c r="J257" s="7">
        <v>0.12</v>
      </c>
      <c r="K257" t="s">
        <v>8</v>
      </c>
    </row>
    <row r="258" spans="2:11" hidden="1" x14ac:dyDescent="0.3">
      <c r="B258" s="7">
        <v>2</v>
      </c>
      <c r="C258" s="6" t="s">
        <v>165</v>
      </c>
      <c r="D258" t="s">
        <v>87</v>
      </c>
      <c r="E258" s="6" t="str">
        <f>IF(J258&lt;Leyenda!$D$9,Leyenda!$B$10,IF(AND('1 agua Ver barras'!J258&gt;=Leyenda!$D$9,'1 agua Ver barras'!J258&lt;=Leyenda!$D$8),Leyenda!$B$9,IF(AND(J258&gt;Leyenda!D$8,J258&lt;Leyenda!$D$7),Leyenda!$B$8,Leyenda!$B$7)))</f>
        <v>SOBRE</v>
      </c>
      <c r="F258" t="s">
        <v>167</v>
      </c>
      <c r="G258" t="s">
        <v>35</v>
      </c>
      <c r="H258">
        <v>54.86</v>
      </c>
      <c r="I258">
        <v>201.79</v>
      </c>
      <c r="J258" s="7">
        <v>0.1</v>
      </c>
      <c r="K258" t="s">
        <v>8</v>
      </c>
    </row>
    <row r="259" spans="2:11" hidden="1" x14ac:dyDescent="0.3">
      <c r="B259" s="7">
        <v>2</v>
      </c>
      <c r="C259" s="6" t="s">
        <v>165</v>
      </c>
      <c r="D259" t="s">
        <v>88</v>
      </c>
      <c r="E259" s="6" t="str">
        <f>IF(J259&lt;Leyenda!$D$9,Leyenda!$B$10,IF(AND('1 agua Ver barras'!J259&gt;=Leyenda!$D$9,'1 agua Ver barras'!J259&lt;=Leyenda!$D$8),Leyenda!$B$9,IF(AND(J259&gt;Leyenda!D$8,J259&lt;Leyenda!$D$7),Leyenda!$B$8,Leyenda!$B$7)))</f>
        <v>SOBRE</v>
      </c>
      <c r="F259" t="s">
        <v>167</v>
      </c>
      <c r="G259" t="s">
        <v>35</v>
      </c>
      <c r="H259">
        <v>54.86</v>
      </c>
      <c r="I259">
        <v>201.79</v>
      </c>
      <c r="J259" s="7">
        <v>0.09</v>
      </c>
      <c r="K259" t="s">
        <v>15</v>
      </c>
    </row>
    <row r="260" spans="2:11" hidden="1" x14ac:dyDescent="0.3">
      <c r="B260" s="7">
        <v>2</v>
      </c>
      <c r="C260" s="6" t="s">
        <v>165</v>
      </c>
      <c r="D260" t="s">
        <v>89</v>
      </c>
      <c r="E260" s="6" t="str">
        <f>IF(J260&lt;Leyenda!$D$9,Leyenda!$B$10,IF(AND('1 agua Ver barras'!J260&gt;=Leyenda!$D$9,'1 agua Ver barras'!J260&lt;=Leyenda!$D$8),Leyenda!$B$9,IF(AND(J260&gt;Leyenda!D$8,J260&lt;Leyenda!$D$7),Leyenda!$B$8,Leyenda!$B$7)))</f>
        <v>SOBRE</v>
      </c>
      <c r="F260" t="s">
        <v>167</v>
      </c>
      <c r="G260" t="s">
        <v>35</v>
      </c>
      <c r="H260">
        <v>54.86</v>
      </c>
      <c r="I260">
        <v>201.79</v>
      </c>
      <c r="J260" s="7">
        <v>0.08</v>
      </c>
      <c r="K260" t="s">
        <v>15</v>
      </c>
    </row>
    <row r="261" spans="2:11" hidden="1" x14ac:dyDescent="0.3">
      <c r="B261" s="7">
        <v>2</v>
      </c>
      <c r="C261" s="6" t="s">
        <v>165</v>
      </c>
      <c r="D261" t="s">
        <v>90</v>
      </c>
      <c r="E261" s="6" t="str">
        <f>IF(J261&lt;Leyenda!$D$9,Leyenda!$B$10,IF(AND('1 agua Ver barras'!J261&gt;=Leyenda!$D$9,'1 agua Ver barras'!J261&lt;=Leyenda!$D$8),Leyenda!$B$9,IF(AND(J261&gt;Leyenda!D$8,J261&lt;Leyenda!$D$7),Leyenda!$B$8,Leyenda!$B$7)))</f>
        <v>SOBRE</v>
      </c>
      <c r="F261" t="s">
        <v>167</v>
      </c>
      <c r="G261" t="s">
        <v>35</v>
      </c>
      <c r="H261">
        <v>54.86</v>
      </c>
      <c r="I261">
        <v>201.79</v>
      </c>
      <c r="J261" s="7">
        <v>0.09</v>
      </c>
      <c r="K261" t="s">
        <v>15</v>
      </c>
    </row>
    <row r="262" spans="2:11" hidden="1" x14ac:dyDescent="0.3">
      <c r="B262" s="7">
        <v>2</v>
      </c>
      <c r="C262" s="6" t="s">
        <v>165</v>
      </c>
      <c r="D262" t="s">
        <v>91</v>
      </c>
      <c r="E262" s="6" t="str">
        <f>IF(J262&lt;Leyenda!$D$9,Leyenda!$B$10,IF(AND('1 agua Ver barras'!J262&gt;=Leyenda!$D$9,'1 agua Ver barras'!J262&lt;=Leyenda!$D$8),Leyenda!$B$9,IF(AND(J262&gt;Leyenda!D$8,J262&lt;Leyenda!$D$7),Leyenda!$B$8,Leyenda!$B$7)))</f>
        <v>OK</v>
      </c>
      <c r="F262" t="s">
        <v>166</v>
      </c>
      <c r="G262" t="s">
        <v>35</v>
      </c>
      <c r="H262">
        <v>53.35</v>
      </c>
      <c r="I262">
        <v>47.82</v>
      </c>
      <c r="J262" s="7">
        <v>0.68</v>
      </c>
      <c r="K262" t="s">
        <v>8</v>
      </c>
    </row>
    <row r="263" spans="2:11" hidden="1" x14ac:dyDescent="0.3">
      <c r="B263" s="7">
        <v>2</v>
      </c>
      <c r="C263" s="6" t="s">
        <v>165</v>
      </c>
      <c r="D263" t="s">
        <v>92</v>
      </c>
      <c r="E263" s="6" t="str">
        <f>IF(J263&lt;Leyenda!$D$9,Leyenda!$B$10,IF(AND('1 agua Ver barras'!J263&gt;=Leyenda!$D$9,'1 agua Ver barras'!J263&lt;=Leyenda!$D$8),Leyenda!$B$9,IF(AND(J263&gt;Leyenda!D$8,J263&lt;Leyenda!$D$7),Leyenda!$B$8,Leyenda!$B$7)))</f>
        <v>OK</v>
      </c>
      <c r="F263" t="s">
        <v>166</v>
      </c>
      <c r="G263" t="s">
        <v>35</v>
      </c>
      <c r="H263">
        <v>69.36</v>
      </c>
      <c r="I263">
        <v>47.82</v>
      </c>
      <c r="J263" s="7">
        <v>0.81</v>
      </c>
      <c r="K263" t="s">
        <v>43</v>
      </c>
    </row>
    <row r="264" spans="2:11" hidden="1" x14ac:dyDescent="0.3">
      <c r="B264" s="7">
        <v>2</v>
      </c>
      <c r="C264" s="6" t="s">
        <v>165</v>
      </c>
      <c r="D264" t="s">
        <v>93</v>
      </c>
      <c r="E264" s="6" t="str">
        <f>IF(J264&lt;Leyenda!$D$9,Leyenda!$B$10,IF(AND('1 agua Ver barras'!J264&gt;=Leyenda!$D$9,'1 agua Ver barras'!J264&lt;=Leyenda!$D$8),Leyenda!$B$9,IF(AND(J264&gt;Leyenda!D$8,J264&lt;Leyenda!$D$7),Leyenda!$B$8,Leyenda!$B$7)))</f>
        <v>OK</v>
      </c>
      <c r="F264" t="s">
        <v>23</v>
      </c>
      <c r="G264" t="s">
        <v>35</v>
      </c>
      <c r="H264">
        <v>78.23</v>
      </c>
      <c r="I264">
        <v>36.42</v>
      </c>
      <c r="J264" s="7">
        <v>0.68</v>
      </c>
      <c r="K264" t="s">
        <v>15</v>
      </c>
    </row>
    <row r="265" spans="2:11" hidden="1" x14ac:dyDescent="0.3">
      <c r="B265" s="7">
        <v>2</v>
      </c>
      <c r="C265" s="6" t="s">
        <v>165</v>
      </c>
      <c r="D265" t="s">
        <v>94</v>
      </c>
      <c r="E265" s="6" t="str">
        <f>IF(J265&lt;Leyenda!$D$9,Leyenda!$B$10,IF(AND('1 agua Ver barras'!J265&gt;=Leyenda!$D$9,'1 agua Ver barras'!J265&lt;=Leyenda!$D$8),Leyenda!$B$9,IF(AND(J265&gt;Leyenda!D$8,J265&lt;Leyenda!$D$7),Leyenda!$B$8,Leyenda!$B$7)))</f>
        <v>OK</v>
      </c>
      <c r="F265" t="s">
        <v>23</v>
      </c>
      <c r="G265" t="s">
        <v>35</v>
      </c>
      <c r="H265">
        <v>78.23</v>
      </c>
      <c r="I265">
        <v>36.42</v>
      </c>
      <c r="J265" s="7">
        <v>0.8</v>
      </c>
      <c r="K265" t="s">
        <v>15</v>
      </c>
    </row>
    <row r="266" spans="2:11" hidden="1" x14ac:dyDescent="0.3">
      <c r="B266" s="7">
        <v>2</v>
      </c>
      <c r="C266" s="6" t="s">
        <v>165</v>
      </c>
      <c r="D266" t="s">
        <v>95</v>
      </c>
      <c r="E266" s="6" t="str">
        <f>IF(J266&lt;Leyenda!$D$9,Leyenda!$B$10,IF(AND('1 agua Ver barras'!J266&gt;=Leyenda!$D$9,'1 agua Ver barras'!J266&lt;=Leyenda!$D$8),Leyenda!$B$9,IF(AND(J266&gt;Leyenda!D$8,J266&lt;Leyenda!$D$7),Leyenda!$B$8,Leyenda!$B$7)))</f>
        <v>OK</v>
      </c>
      <c r="F266" t="s">
        <v>25</v>
      </c>
      <c r="G266" t="s">
        <v>35</v>
      </c>
      <c r="H266">
        <v>89.27</v>
      </c>
      <c r="I266">
        <v>359.98</v>
      </c>
      <c r="J266" s="7">
        <v>0.52</v>
      </c>
      <c r="K266" t="s">
        <v>15</v>
      </c>
    </row>
    <row r="267" spans="2:11" hidden="1" x14ac:dyDescent="0.3">
      <c r="B267" s="7">
        <v>2</v>
      </c>
      <c r="C267" s="6" t="s">
        <v>165</v>
      </c>
      <c r="D267" t="s">
        <v>96</v>
      </c>
      <c r="E267" s="6" t="str">
        <f>IF(J267&lt;Leyenda!$D$9,Leyenda!$B$10,IF(AND('1 agua Ver barras'!J267&gt;=Leyenda!$D$9,'1 agua Ver barras'!J267&lt;=Leyenda!$D$8),Leyenda!$B$9,IF(AND(J267&gt;Leyenda!D$8,J267&lt;Leyenda!$D$7),Leyenda!$B$8,Leyenda!$B$7)))</f>
        <v>OK</v>
      </c>
      <c r="F267" t="s">
        <v>25</v>
      </c>
      <c r="G267" t="s">
        <v>35</v>
      </c>
      <c r="H267">
        <v>89.27</v>
      </c>
      <c r="I267">
        <v>359.98</v>
      </c>
      <c r="J267" s="7">
        <v>0.53</v>
      </c>
      <c r="K267" t="s">
        <v>43</v>
      </c>
    </row>
    <row r="268" spans="2:11" hidden="1" x14ac:dyDescent="0.3">
      <c r="B268" s="7">
        <v>2</v>
      </c>
      <c r="C268" s="6" t="s">
        <v>165</v>
      </c>
      <c r="D268" t="s">
        <v>97</v>
      </c>
      <c r="E268" s="6" t="str">
        <f>IF(J268&lt;Leyenda!$D$9,Leyenda!$B$10,IF(AND('1 agua Ver barras'!J268&gt;=Leyenda!$D$9,'1 agua Ver barras'!J268&lt;=Leyenda!$D$8),Leyenda!$B$9,IF(AND(J268&gt;Leyenda!D$8,J268&lt;Leyenda!$D$7),Leyenda!$B$8,Leyenda!$B$7)))</f>
        <v>SOBRE</v>
      </c>
      <c r="F268" t="s">
        <v>167</v>
      </c>
      <c r="G268" t="s">
        <v>35</v>
      </c>
      <c r="H268">
        <v>54.86</v>
      </c>
      <c r="I268">
        <v>201.79</v>
      </c>
      <c r="J268" s="7">
        <v>0.15</v>
      </c>
      <c r="K268" t="s">
        <v>8</v>
      </c>
    </row>
    <row r="269" spans="2:11" hidden="1" x14ac:dyDescent="0.3">
      <c r="B269" s="7">
        <v>2</v>
      </c>
      <c r="C269" s="6" t="s">
        <v>165</v>
      </c>
      <c r="D269" t="s">
        <v>98</v>
      </c>
      <c r="E269" s="6" t="str">
        <f>IF(J269&lt;Leyenda!$D$9,Leyenda!$B$10,IF(AND('1 agua Ver barras'!J269&gt;=Leyenda!$D$9,'1 agua Ver barras'!J269&lt;=Leyenda!$D$8),Leyenda!$B$9,IF(AND(J269&gt;Leyenda!D$8,J269&lt;Leyenda!$D$7),Leyenda!$B$8,Leyenda!$B$7)))</f>
        <v>SOBRE</v>
      </c>
      <c r="F269" t="s">
        <v>167</v>
      </c>
      <c r="G269" t="s">
        <v>35</v>
      </c>
      <c r="H269">
        <v>54.86</v>
      </c>
      <c r="I269">
        <v>201.79</v>
      </c>
      <c r="J269" s="7">
        <v>0.17</v>
      </c>
      <c r="K269" t="s">
        <v>8</v>
      </c>
    </row>
    <row r="270" spans="2:11" hidden="1" x14ac:dyDescent="0.3">
      <c r="B270" s="7">
        <v>2</v>
      </c>
      <c r="C270" s="6" t="s">
        <v>165</v>
      </c>
      <c r="D270" t="s">
        <v>99</v>
      </c>
      <c r="E270" s="6" t="str">
        <f>IF(J270&lt;Leyenda!$D$9,Leyenda!$B$10,IF(AND('1 agua Ver barras'!J270&gt;=Leyenda!$D$9,'1 agua Ver barras'!J270&lt;=Leyenda!$D$8),Leyenda!$B$9,IF(AND(J270&gt;Leyenda!D$8,J270&lt;Leyenda!$D$7),Leyenda!$B$8,Leyenda!$B$7)))</f>
        <v>SOBRE</v>
      </c>
      <c r="F270" t="s">
        <v>167</v>
      </c>
      <c r="G270" t="s">
        <v>35</v>
      </c>
      <c r="H270">
        <v>54.86</v>
      </c>
      <c r="I270">
        <v>201.79</v>
      </c>
      <c r="J270" s="7">
        <v>0.13</v>
      </c>
      <c r="K270" t="s">
        <v>8</v>
      </c>
    </row>
    <row r="271" spans="2:11" hidden="1" x14ac:dyDescent="0.3">
      <c r="B271" s="7">
        <v>2</v>
      </c>
      <c r="C271" s="6" t="s">
        <v>165</v>
      </c>
      <c r="D271" t="s">
        <v>100</v>
      </c>
      <c r="E271" s="6" t="str">
        <f>IF(J271&lt;Leyenda!$D$9,Leyenda!$B$10,IF(AND('1 agua Ver barras'!J271&gt;=Leyenda!$D$9,'1 agua Ver barras'!J271&lt;=Leyenda!$D$8),Leyenda!$B$9,IF(AND(J271&gt;Leyenda!D$8,J271&lt;Leyenda!$D$7),Leyenda!$B$8,Leyenda!$B$7)))</f>
        <v>SOBRE</v>
      </c>
      <c r="F271" t="s">
        <v>167</v>
      </c>
      <c r="G271" t="s">
        <v>35</v>
      </c>
      <c r="H271">
        <v>54.86</v>
      </c>
      <c r="I271">
        <v>201.79</v>
      </c>
      <c r="J271" s="7">
        <v>0.11</v>
      </c>
      <c r="K271" t="s">
        <v>8</v>
      </c>
    </row>
    <row r="272" spans="2:11" hidden="1" x14ac:dyDescent="0.3">
      <c r="B272" s="7">
        <v>2</v>
      </c>
      <c r="C272" s="6" t="s">
        <v>165</v>
      </c>
      <c r="D272" t="s">
        <v>101</v>
      </c>
      <c r="E272" s="6" t="str">
        <f>IF(J272&lt;Leyenda!$D$9,Leyenda!$B$10,IF(AND('1 agua Ver barras'!J272&gt;=Leyenda!$D$9,'1 agua Ver barras'!J272&lt;=Leyenda!$D$8),Leyenda!$B$9,IF(AND(J272&gt;Leyenda!D$8,J272&lt;Leyenda!$D$7),Leyenda!$B$8,Leyenda!$B$7)))</f>
        <v>SOBRE</v>
      </c>
      <c r="F272" t="s">
        <v>167</v>
      </c>
      <c r="G272" t="s">
        <v>35</v>
      </c>
      <c r="H272">
        <v>54.86</v>
      </c>
      <c r="I272">
        <v>201.79</v>
      </c>
      <c r="J272" s="7">
        <v>0.12</v>
      </c>
      <c r="K272" t="s">
        <v>15</v>
      </c>
    </row>
    <row r="273" spans="2:11" hidden="1" x14ac:dyDescent="0.3">
      <c r="B273" s="7">
        <v>2</v>
      </c>
      <c r="C273" s="6" t="s">
        <v>165</v>
      </c>
      <c r="D273" t="s">
        <v>102</v>
      </c>
      <c r="E273" s="6" t="str">
        <f>IF(J273&lt;Leyenda!$D$9,Leyenda!$B$10,IF(AND('1 agua Ver barras'!J273&gt;=Leyenda!$D$9,'1 agua Ver barras'!J273&lt;=Leyenda!$D$8),Leyenda!$B$9,IF(AND(J273&gt;Leyenda!D$8,J273&lt;Leyenda!$D$7),Leyenda!$B$8,Leyenda!$B$7)))</f>
        <v>SOBRE</v>
      </c>
      <c r="F273" t="s">
        <v>167</v>
      </c>
      <c r="G273" t="s">
        <v>35</v>
      </c>
      <c r="H273">
        <v>54.86</v>
      </c>
      <c r="I273">
        <v>201.79</v>
      </c>
      <c r="J273" s="7">
        <v>0.08</v>
      </c>
      <c r="K273" t="s">
        <v>15</v>
      </c>
    </row>
    <row r="274" spans="2:11" hidden="1" x14ac:dyDescent="0.3">
      <c r="B274" s="7">
        <v>2</v>
      </c>
      <c r="C274" s="6" t="s">
        <v>165</v>
      </c>
      <c r="D274" t="s">
        <v>103</v>
      </c>
      <c r="E274" s="6" t="str">
        <f>IF(J274&lt;Leyenda!$D$9,Leyenda!$B$10,IF(AND('1 agua Ver barras'!J274&gt;=Leyenda!$D$9,'1 agua Ver barras'!J274&lt;=Leyenda!$D$8),Leyenda!$B$9,IF(AND(J274&gt;Leyenda!D$8,J274&lt;Leyenda!$D$7),Leyenda!$B$8,Leyenda!$B$7)))</f>
        <v>SOBRE</v>
      </c>
      <c r="F274" t="s">
        <v>167</v>
      </c>
      <c r="G274" t="s">
        <v>35</v>
      </c>
      <c r="H274">
        <v>54.86</v>
      </c>
      <c r="I274">
        <v>201.79</v>
      </c>
      <c r="J274" s="7">
        <v>0.09</v>
      </c>
      <c r="K274" t="s">
        <v>15</v>
      </c>
    </row>
    <row r="275" spans="2:11" hidden="1" x14ac:dyDescent="0.3">
      <c r="B275" s="7">
        <v>2</v>
      </c>
      <c r="C275" s="6" t="s">
        <v>165</v>
      </c>
      <c r="D275" t="s">
        <v>104</v>
      </c>
      <c r="E275" s="6" t="str">
        <f>IF(J275&lt;Leyenda!$D$9,Leyenda!$B$10,IF(AND('1 agua Ver barras'!J275&gt;=Leyenda!$D$9,'1 agua Ver barras'!J275&lt;=Leyenda!$D$8),Leyenda!$B$9,IF(AND(J275&gt;Leyenda!D$8,J275&lt;Leyenda!$D$7),Leyenda!$B$8,Leyenda!$B$7)))</f>
        <v>OK</v>
      </c>
      <c r="F275" t="s">
        <v>166</v>
      </c>
      <c r="G275" t="s">
        <v>35</v>
      </c>
      <c r="H275">
        <v>53.35</v>
      </c>
      <c r="I275">
        <v>47.82</v>
      </c>
      <c r="J275" s="7">
        <v>0.66</v>
      </c>
      <c r="K275" t="s">
        <v>8</v>
      </c>
    </row>
    <row r="276" spans="2:11" hidden="1" x14ac:dyDescent="0.3">
      <c r="B276" s="7">
        <v>2</v>
      </c>
      <c r="C276" s="6" t="s">
        <v>165</v>
      </c>
      <c r="D276" t="s">
        <v>13</v>
      </c>
      <c r="E276" s="6" t="str">
        <f>IF(J276&lt;Leyenda!$D$9,Leyenda!$B$10,IF(AND('1 agua Ver barras'!J276&gt;=Leyenda!$D$9,'1 agua Ver barras'!J276&lt;=Leyenda!$D$8),Leyenda!$B$9,IF(AND(J276&gt;Leyenda!D$8,J276&lt;Leyenda!$D$7),Leyenda!$B$8,Leyenda!$B$7)))</f>
        <v>OK</v>
      </c>
      <c r="F276" t="s">
        <v>166</v>
      </c>
      <c r="G276" t="s">
        <v>35</v>
      </c>
      <c r="H276">
        <v>69.36</v>
      </c>
      <c r="I276">
        <v>47.82</v>
      </c>
      <c r="J276" s="7">
        <v>0.78</v>
      </c>
      <c r="K276" t="s">
        <v>43</v>
      </c>
    </row>
    <row r="277" spans="2:11" hidden="1" x14ac:dyDescent="0.3">
      <c r="B277" s="7">
        <v>2</v>
      </c>
      <c r="C277" s="6" t="s">
        <v>165</v>
      </c>
      <c r="D277" t="s">
        <v>105</v>
      </c>
      <c r="E277" s="6" t="str">
        <f>IF(J277&lt;Leyenda!$D$9,Leyenda!$B$10,IF(AND('1 agua Ver barras'!J277&gt;=Leyenda!$D$9,'1 agua Ver barras'!J277&lt;=Leyenda!$D$8),Leyenda!$B$9,IF(AND(J277&gt;Leyenda!D$8,J277&lt;Leyenda!$D$7),Leyenda!$B$8,Leyenda!$B$7)))</f>
        <v>OK</v>
      </c>
      <c r="F277" t="s">
        <v>23</v>
      </c>
      <c r="G277" t="s">
        <v>35</v>
      </c>
      <c r="H277">
        <v>78.23</v>
      </c>
      <c r="I277">
        <v>36.42</v>
      </c>
      <c r="J277" s="7">
        <v>0.64</v>
      </c>
      <c r="K277" t="s">
        <v>15</v>
      </c>
    </row>
    <row r="278" spans="2:11" hidden="1" x14ac:dyDescent="0.3">
      <c r="B278" s="7">
        <v>2</v>
      </c>
      <c r="C278" s="6" t="s">
        <v>165</v>
      </c>
      <c r="D278" t="s">
        <v>21</v>
      </c>
      <c r="E278" s="6" t="str">
        <f>IF(J278&lt;Leyenda!$D$9,Leyenda!$B$10,IF(AND('1 agua Ver barras'!J278&gt;=Leyenda!$D$9,'1 agua Ver barras'!J278&lt;=Leyenda!$D$8),Leyenda!$B$9,IF(AND(J278&gt;Leyenda!D$8,J278&lt;Leyenda!$D$7),Leyenda!$B$8,Leyenda!$B$7)))</f>
        <v>OK</v>
      </c>
      <c r="F278" t="s">
        <v>23</v>
      </c>
      <c r="G278" t="s">
        <v>35</v>
      </c>
      <c r="H278">
        <v>78.23</v>
      </c>
      <c r="I278">
        <v>36.42</v>
      </c>
      <c r="J278" s="7">
        <v>0.76</v>
      </c>
      <c r="K278" t="s">
        <v>15</v>
      </c>
    </row>
    <row r="279" spans="2:11" hidden="1" x14ac:dyDescent="0.3">
      <c r="B279" s="7">
        <v>2</v>
      </c>
      <c r="C279" s="6" t="s">
        <v>165</v>
      </c>
      <c r="D279" t="s">
        <v>106</v>
      </c>
      <c r="E279" s="6" t="str">
        <f>IF(J279&lt;Leyenda!$D$9,Leyenda!$B$10,IF(AND('1 agua Ver barras'!J279&gt;=Leyenda!$D$9,'1 agua Ver barras'!J279&lt;=Leyenda!$D$8),Leyenda!$B$9,IF(AND(J279&gt;Leyenda!D$8,J279&lt;Leyenda!$D$7),Leyenda!$B$8,Leyenda!$B$7)))</f>
        <v>OK</v>
      </c>
      <c r="F279" t="s">
        <v>25</v>
      </c>
      <c r="G279" t="s">
        <v>35</v>
      </c>
      <c r="H279">
        <v>89.27</v>
      </c>
      <c r="I279">
        <v>359.98</v>
      </c>
      <c r="J279" s="7">
        <v>0.54</v>
      </c>
      <c r="K279" t="s">
        <v>15</v>
      </c>
    </row>
    <row r="280" spans="2:11" hidden="1" x14ac:dyDescent="0.3">
      <c r="B280" s="7">
        <v>2</v>
      </c>
      <c r="C280" s="6" t="s">
        <v>165</v>
      </c>
      <c r="D280" t="s">
        <v>107</v>
      </c>
      <c r="E280" s="6" t="str">
        <f>IF(J280&lt;Leyenda!$D$9,Leyenda!$B$10,IF(AND('1 agua Ver barras'!J280&gt;=Leyenda!$D$9,'1 agua Ver barras'!J280&lt;=Leyenda!$D$8),Leyenda!$B$9,IF(AND(J280&gt;Leyenda!D$8,J280&lt;Leyenda!$D$7),Leyenda!$B$8,Leyenda!$B$7)))</f>
        <v>OK</v>
      </c>
      <c r="F280" t="s">
        <v>25</v>
      </c>
      <c r="G280" t="s">
        <v>35</v>
      </c>
      <c r="H280">
        <v>89.27</v>
      </c>
      <c r="I280">
        <v>359.98</v>
      </c>
      <c r="J280" s="7">
        <v>0.55000000000000004</v>
      </c>
      <c r="K280" t="s">
        <v>43</v>
      </c>
    </row>
    <row r="281" spans="2:11" hidden="1" x14ac:dyDescent="0.3">
      <c r="B281" s="7">
        <v>2</v>
      </c>
      <c r="C281" s="6" t="s">
        <v>165</v>
      </c>
      <c r="D281" t="s">
        <v>108</v>
      </c>
      <c r="E281" s="6" t="str">
        <f>IF(J281&lt;Leyenda!$D$9,Leyenda!$B$10,IF(AND('1 agua Ver barras'!J281&gt;=Leyenda!$D$9,'1 agua Ver barras'!J281&lt;=Leyenda!$D$8),Leyenda!$B$9,IF(AND(J281&gt;Leyenda!D$8,J281&lt;Leyenda!$D$7),Leyenda!$B$8,Leyenda!$B$7)))</f>
        <v>SOBRE</v>
      </c>
      <c r="F281" t="s">
        <v>167</v>
      </c>
      <c r="G281" t="s">
        <v>35</v>
      </c>
      <c r="H281">
        <v>54.86</v>
      </c>
      <c r="I281">
        <v>201.79</v>
      </c>
      <c r="J281" s="7">
        <v>0.21</v>
      </c>
      <c r="K281" t="s">
        <v>15</v>
      </c>
    </row>
    <row r="282" spans="2:11" hidden="1" x14ac:dyDescent="0.3">
      <c r="B282" s="7">
        <v>2</v>
      </c>
      <c r="C282" s="6" t="s">
        <v>165</v>
      </c>
      <c r="D282" t="s">
        <v>109</v>
      </c>
      <c r="E282" s="6" t="str">
        <f>IF(J282&lt;Leyenda!$D$9,Leyenda!$B$10,IF(AND('1 agua Ver barras'!J282&gt;=Leyenda!$D$9,'1 agua Ver barras'!J282&lt;=Leyenda!$D$8),Leyenda!$B$9,IF(AND(J282&gt;Leyenda!D$8,J282&lt;Leyenda!$D$7),Leyenda!$B$8,Leyenda!$B$7)))</f>
        <v>SOBRE</v>
      </c>
      <c r="F282" t="s">
        <v>167</v>
      </c>
      <c r="G282" t="s">
        <v>35</v>
      </c>
      <c r="H282">
        <v>54.86</v>
      </c>
      <c r="I282">
        <v>201.79</v>
      </c>
      <c r="J282" s="7">
        <v>0.19</v>
      </c>
      <c r="K282" t="s">
        <v>8</v>
      </c>
    </row>
    <row r="283" spans="2:11" hidden="1" x14ac:dyDescent="0.3">
      <c r="B283" s="7">
        <v>2</v>
      </c>
      <c r="C283" s="6" t="s">
        <v>165</v>
      </c>
      <c r="D283" t="s">
        <v>110</v>
      </c>
      <c r="E283" s="6" t="str">
        <f>IF(J283&lt;Leyenda!$D$9,Leyenda!$B$10,IF(AND('1 agua Ver barras'!J283&gt;=Leyenda!$D$9,'1 agua Ver barras'!J283&lt;=Leyenda!$D$8),Leyenda!$B$9,IF(AND(J283&gt;Leyenda!D$8,J283&lt;Leyenda!$D$7),Leyenda!$B$8,Leyenda!$B$7)))</f>
        <v>SOBRE</v>
      </c>
      <c r="F283" t="s">
        <v>167</v>
      </c>
      <c r="G283" t="s">
        <v>35</v>
      </c>
      <c r="H283">
        <v>54.86</v>
      </c>
      <c r="I283">
        <v>201.79</v>
      </c>
      <c r="J283" s="7">
        <v>0.19</v>
      </c>
      <c r="K283" t="s">
        <v>15</v>
      </c>
    </row>
    <row r="284" spans="2:11" hidden="1" x14ac:dyDescent="0.3">
      <c r="B284" s="7">
        <v>2</v>
      </c>
      <c r="C284" s="6" t="s">
        <v>165</v>
      </c>
      <c r="D284" t="s">
        <v>111</v>
      </c>
      <c r="E284" s="6" t="str">
        <f>IF(J284&lt;Leyenda!$D$9,Leyenda!$B$10,IF(AND('1 agua Ver barras'!J284&gt;=Leyenda!$D$9,'1 agua Ver barras'!J284&lt;=Leyenda!$D$8),Leyenda!$B$9,IF(AND(J284&gt;Leyenda!D$8,J284&lt;Leyenda!$D$7),Leyenda!$B$8,Leyenda!$B$7)))</f>
        <v>SOBRE</v>
      </c>
      <c r="F284" t="s">
        <v>167</v>
      </c>
      <c r="G284" t="s">
        <v>35</v>
      </c>
      <c r="H284">
        <v>54.86</v>
      </c>
      <c r="I284">
        <v>201.79</v>
      </c>
      <c r="J284" s="7">
        <v>0.28000000000000003</v>
      </c>
      <c r="K284" t="s">
        <v>15</v>
      </c>
    </row>
    <row r="285" spans="2:11" hidden="1" x14ac:dyDescent="0.3">
      <c r="B285" s="7">
        <v>2</v>
      </c>
      <c r="C285" s="6" t="s">
        <v>165</v>
      </c>
      <c r="D285" t="s">
        <v>112</v>
      </c>
      <c r="E285" s="6" t="str">
        <f>IF(J285&lt;Leyenda!$D$9,Leyenda!$B$10,IF(AND('1 agua Ver barras'!J285&gt;=Leyenda!$D$9,'1 agua Ver barras'!J285&lt;=Leyenda!$D$8),Leyenda!$B$9,IF(AND(J285&gt;Leyenda!D$8,J285&lt;Leyenda!$D$7),Leyenda!$B$8,Leyenda!$B$7)))</f>
        <v>SOBRE</v>
      </c>
      <c r="F285" t="s">
        <v>167</v>
      </c>
      <c r="G285" t="s">
        <v>35</v>
      </c>
      <c r="H285">
        <v>54.86</v>
      </c>
      <c r="I285">
        <v>201.79</v>
      </c>
      <c r="J285" s="7">
        <v>0.18</v>
      </c>
      <c r="K285" t="s">
        <v>15</v>
      </c>
    </row>
    <row r="286" spans="2:11" hidden="1" x14ac:dyDescent="0.3">
      <c r="B286" s="7">
        <v>2</v>
      </c>
      <c r="C286" s="6" t="s">
        <v>165</v>
      </c>
      <c r="D286" t="s">
        <v>113</v>
      </c>
      <c r="E286" s="6" t="str">
        <f>IF(J286&lt;Leyenda!$D$9,Leyenda!$B$10,IF(AND('1 agua Ver barras'!J286&gt;=Leyenda!$D$9,'1 agua Ver barras'!J286&lt;=Leyenda!$D$8),Leyenda!$B$9,IF(AND(J286&gt;Leyenda!D$8,J286&lt;Leyenda!$D$7),Leyenda!$B$8,Leyenda!$B$7)))</f>
        <v>SOBRE</v>
      </c>
      <c r="F286" t="s">
        <v>167</v>
      </c>
      <c r="G286" t="s">
        <v>35</v>
      </c>
      <c r="H286">
        <v>54.86</v>
      </c>
      <c r="I286">
        <v>201.79</v>
      </c>
      <c r="J286" s="7">
        <v>0.19</v>
      </c>
      <c r="K286" t="s">
        <v>15</v>
      </c>
    </row>
    <row r="287" spans="2:11" hidden="1" x14ac:dyDescent="0.3">
      <c r="B287" s="7">
        <v>2</v>
      </c>
      <c r="C287" s="6" t="s">
        <v>165</v>
      </c>
      <c r="D287" t="s">
        <v>114</v>
      </c>
      <c r="E287" s="6" t="str">
        <f>IF(J287&lt;Leyenda!$D$9,Leyenda!$B$10,IF(AND('1 agua Ver barras'!J287&gt;=Leyenda!$D$9,'1 agua Ver barras'!J287&lt;=Leyenda!$D$8),Leyenda!$B$9,IF(AND(J287&gt;Leyenda!D$8,J287&lt;Leyenda!$D$7),Leyenda!$B$8,Leyenda!$B$7)))</f>
        <v>SOBRE</v>
      </c>
      <c r="F287" t="s">
        <v>167</v>
      </c>
      <c r="G287" t="s">
        <v>35</v>
      </c>
      <c r="H287">
        <v>54.86</v>
      </c>
      <c r="I287">
        <v>201.79</v>
      </c>
      <c r="J287" s="7">
        <v>0.09</v>
      </c>
      <c r="K287" t="s">
        <v>15</v>
      </c>
    </row>
    <row r="288" spans="2:11" hidden="1" x14ac:dyDescent="0.3">
      <c r="B288" s="7">
        <v>2</v>
      </c>
      <c r="C288" s="6" t="s">
        <v>165</v>
      </c>
      <c r="D288" t="s">
        <v>115</v>
      </c>
      <c r="E288" s="6" t="str">
        <f>IF(J288&lt;Leyenda!$D$9,Leyenda!$B$10,IF(AND('1 agua Ver barras'!J288&gt;=Leyenda!$D$9,'1 agua Ver barras'!J288&lt;=Leyenda!$D$8),Leyenda!$B$9,IF(AND(J288&gt;Leyenda!D$8,J288&lt;Leyenda!$D$7),Leyenda!$B$8,Leyenda!$B$7)))</f>
        <v>OK</v>
      </c>
      <c r="F288" t="s">
        <v>166</v>
      </c>
      <c r="G288" t="s">
        <v>35</v>
      </c>
      <c r="H288">
        <v>53.35</v>
      </c>
      <c r="I288">
        <v>47.82</v>
      </c>
      <c r="J288" s="7">
        <v>0.52</v>
      </c>
      <c r="K288" t="s">
        <v>8</v>
      </c>
    </row>
    <row r="289" spans="2:11" hidden="1" x14ac:dyDescent="0.3">
      <c r="B289" s="7">
        <v>2</v>
      </c>
      <c r="C289" s="6" t="s">
        <v>165</v>
      </c>
      <c r="D289" t="s">
        <v>116</v>
      </c>
      <c r="E289" s="6" t="str">
        <f>IF(J289&lt;Leyenda!$D$9,Leyenda!$B$10,IF(AND('1 agua Ver barras'!J289&gt;=Leyenda!$D$9,'1 agua Ver barras'!J289&lt;=Leyenda!$D$8),Leyenda!$B$9,IF(AND(J289&gt;Leyenda!D$8,J289&lt;Leyenda!$D$7),Leyenda!$B$8,Leyenda!$B$7)))</f>
        <v>OK</v>
      </c>
      <c r="F289" t="s">
        <v>166</v>
      </c>
      <c r="G289" t="s">
        <v>35</v>
      </c>
      <c r="H289">
        <v>69.36</v>
      </c>
      <c r="I289">
        <v>47.82</v>
      </c>
      <c r="J289" s="7">
        <v>0.6</v>
      </c>
      <c r="K289" t="s">
        <v>43</v>
      </c>
    </row>
    <row r="290" spans="2:11" hidden="1" x14ac:dyDescent="0.3">
      <c r="B290" s="7">
        <v>2</v>
      </c>
      <c r="C290" s="6" t="s">
        <v>165</v>
      </c>
      <c r="D290" t="s">
        <v>117</v>
      </c>
      <c r="E290" s="6" t="str">
        <f>IF(J290&lt;Leyenda!$D$9,Leyenda!$B$10,IF(AND('1 agua Ver barras'!J290&gt;=Leyenda!$D$9,'1 agua Ver barras'!J290&lt;=Leyenda!$D$8),Leyenda!$B$9,IF(AND(J290&gt;Leyenda!D$8,J290&lt;Leyenda!$D$7),Leyenda!$B$8,Leyenda!$B$7)))</f>
        <v>SOBRE</v>
      </c>
      <c r="F290" t="s">
        <v>23</v>
      </c>
      <c r="G290" t="s">
        <v>35</v>
      </c>
      <c r="H290">
        <v>78.23</v>
      </c>
      <c r="I290">
        <v>36.42</v>
      </c>
      <c r="J290" s="7">
        <v>0.45</v>
      </c>
      <c r="K290" t="s">
        <v>8</v>
      </c>
    </row>
    <row r="291" spans="2:11" hidden="1" x14ac:dyDescent="0.3">
      <c r="B291" s="7">
        <v>2</v>
      </c>
      <c r="C291" s="6" t="s">
        <v>165</v>
      </c>
      <c r="D291" t="s">
        <v>118</v>
      </c>
      <c r="E291" s="6" t="str">
        <f>IF(J291&lt;Leyenda!$D$9,Leyenda!$B$10,IF(AND('1 agua Ver barras'!J291&gt;=Leyenda!$D$9,'1 agua Ver barras'!J291&lt;=Leyenda!$D$8),Leyenda!$B$9,IF(AND(J291&gt;Leyenda!D$8,J291&lt;Leyenda!$D$7),Leyenda!$B$8,Leyenda!$B$7)))</f>
        <v>OK</v>
      </c>
      <c r="F291" t="s">
        <v>23</v>
      </c>
      <c r="G291" t="s">
        <v>35</v>
      </c>
      <c r="H291">
        <v>78.23</v>
      </c>
      <c r="I291">
        <v>36.42</v>
      </c>
      <c r="J291" s="7">
        <v>0.56000000000000005</v>
      </c>
      <c r="K291" t="s">
        <v>15</v>
      </c>
    </row>
    <row r="292" spans="2:11" hidden="1" x14ac:dyDescent="0.3">
      <c r="B292" s="7">
        <v>2</v>
      </c>
      <c r="C292" s="6" t="s">
        <v>165</v>
      </c>
      <c r="D292" t="s">
        <v>119</v>
      </c>
      <c r="E292" s="6" t="str">
        <f>IF(J292&lt;Leyenda!$D$9,Leyenda!$B$10,IF(AND('1 agua Ver barras'!J292&gt;=Leyenda!$D$9,'1 agua Ver barras'!J292&lt;=Leyenda!$D$8),Leyenda!$B$9,IF(AND(J292&gt;Leyenda!D$8,J292&lt;Leyenda!$D$7),Leyenda!$B$8,Leyenda!$B$7)))</f>
        <v>OK</v>
      </c>
      <c r="F292" t="s">
        <v>25</v>
      </c>
      <c r="G292" t="s">
        <v>35</v>
      </c>
      <c r="H292">
        <v>89.27</v>
      </c>
      <c r="I292">
        <v>359.98</v>
      </c>
      <c r="J292" s="7">
        <v>0.67</v>
      </c>
      <c r="K292" t="s">
        <v>15</v>
      </c>
    </row>
    <row r="293" spans="2:11" hidden="1" x14ac:dyDescent="0.3">
      <c r="B293" s="7">
        <v>2</v>
      </c>
      <c r="C293" s="6" t="s">
        <v>165</v>
      </c>
      <c r="D293" t="s">
        <v>120</v>
      </c>
      <c r="E293" s="6" t="str">
        <f>IF(J293&lt;Leyenda!$D$9,Leyenda!$B$10,IF(AND('1 agua Ver barras'!J293&gt;=Leyenda!$D$9,'1 agua Ver barras'!J293&lt;=Leyenda!$D$8),Leyenda!$B$9,IF(AND(J293&gt;Leyenda!D$8,J293&lt;Leyenda!$D$7),Leyenda!$B$8,Leyenda!$B$7)))</f>
        <v>OK</v>
      </c>
      <c r="F293" t="s">
        <v>25</v>
      </c>
      <c r="G293" t="s">
        <v>35</v>
      </c>
      <c r="H293">
        <v>89.27</v>
      </c>
      <c r="I293">
        <v>359.98</v>
      </c>
      <c r="J293" s="7">
        <v>0.71</v>
      </c>
      <c r="K293" t="s">
        <v>43</v>
      </c>
    </row>
    <row r="294" spans="2:11" hidden="1" x14ac:dyDescent="0.3">
      <c r="B294" s="7">
        <v>2</v>
      </c>
      <c r="C294" s="6" t="s">
        <v>165</v>
      </c>
      <c r="D294" t="s">
        <v>121</v>
      </c>
      <c r="E294" s="6" t="str">
        <f>IF(J294&lt;Leyenda!$D$9,Leyenda!$B$10,IF(AND('1 agua Ver barras'!J294&gt;=Leyenda!$D$9,'1 agua Ver barras'!J294&lt;=Leyenda!$D$8),Leyenda!$B$9,IF(AND(J294&gt;Leyenda!D$8,J294&lt;Leyenda!$D$7),Leyenda!$B$8,Leyenda!$B$7)))</f>
        <v>SOBRE</v>
      </c>
      <c r="F294" t="s">
        <v>167</v>
      </c>
      <c r="G294" t="s">
        <v>35</v>
      </c>
      <c r="H294">
        <v>54.86</v>
      </c>
      <c r="I294">
        <v>201.79</v>
      </c>
      <c r="J294" s="7">
        <v>0.48</v>
      </c>
      <c r="K294" t="s">
        <v>15</v>
      </c>
    </row>
    <row r="295" spans="2:11" hidden="1" x14ac:dyDescent="0.3">
      <c r="B295" s="7">
        <v>2</v>
      </c>
      <c r="C295" s="6" t="s">
        <v>165</v>
      </c>
      <c r="D295" t="s">
        <v>122</v>
      </c>
      <c r="E295" s="6" t="str">
        <f>IF(J295&lt;Leyenda!$D$9,Leyenda!$B$10,IF(AND('1 agua Ver barras'!J295&gt;=Leyenda!$D$9,'1 agua Ver barras'!J295&lt;=Leyenda!$D$8),Leyenda!$B$9,IF(AND(J295&gt;Leyenda!D$8,J295&lt;Leyenda!$D$7),Leyenda!$B$8,Leyenda!$B$7)))</f>
        <v>SOBRE</v>
      </c>
      <c r="F295" t="s">
        <v>167</v>
      </c>
      <c r="G295" t="s">
        <v>35</v>
      </c>
      <c r="H295">
        <v>54.86</v>
      </c>
      <c r="I295">
        <v>201.79</v>
      </c>
      <c r="J295" s="7">
        <v>0.15</v>
      </c>
      <c r="K295" t="s">
        <v>8</v>
      </c>
    </row>
    <row r="296" spans="2:11" hidden="1" x14ac:dyDescent="0.3">
      <c r="B296" s="7">
        <v>2</v>
      </c>
      <c r="C296" s="6" t="s">
        <v>165</v>
      </c>
      <c r="D296" t="s">
        <v>123</v>
      </c>
      <c r="E296" s="6" t="str">
        <f>IF(J296&lt;Leyenda!$D$9,Leyenda!$B$10,IF(AND('1 agua Ver barras'!J296&gt;=Leyenda!$D$9,'1 agua Ver barras'!J296&lt;=Leyenda!$D$8),Leyenda!$B$9,IF(AND(J296&gt;Leyenda!D$8,J296&lt;Leyenda!$D$7),Leyenda!$B$8,Leyenda!$B$7)))</f>
        <v>SOBRE</v>
      </c>
      <c r="F296" t="s">
        <v>167</v>
      </c>
      <c r="G296" t="s">
        <v>35</v>
      </c>
      <c r="H296">
        <v>54.86</v>
      </c>
      <c r="I296">
        <v>201.79</v>
      </c>
      <c r="J296" s="7">
        <v>0.16</v>
      </c>
      <c r="K296" t="s">
        <v>43</v>
      </c>
    </row>
    <row r="297" spans="2:11" hidden="1" x14ac:dyDescent="0.3">
      <c r="B297" s="7">
        <v>2</v>
      </c>
      <c r="C297" s="6" t="s">
        <v>165</v>
      </c>
      <c r="D297" t="s">
        <v>27</v>
      </c>
      <c r="E297" s="6" t="str">
        <f>IF(J297&lt;Leyenda!$D$9,Leyenda!$B$10,IF(AND('1 agua Ver barras'!J297&gt;=Leyenda!$D$9,'1 agua Ver barras'!J297&lt;=Leyenda!$D$8),Leyenda!$B$9,IF(AND(J297&gt;Leyenda!D$8,J297&lt;Leyenda!$D$7),Leyenda!$B$8,Leyenda!$B$7)))</f>
        <v>OK</v>
      </c>
      <c r="F297" t="s">
        <v>167</v>
      </c>
      <c r="G297" t="s">
        <v>35</v>
      </c>
      <c r="H297">
        <v>54.86</v>
      </c>
      <c r="I297">
        <v>201.79</v>
      </c>
      <c r="J297" s="7">
        <v>0.68</v>
      </c>
      <c r="K297" t="s">
        <v>15</v>
      </c>
    </row>
    <row r="298" spans="2:11" hidden="1" x14ac:dyDescent="0.3">
      <c r="B298" s="7">
        <v>2</v>
      </c>
      <c r="C298" s="6" t="s">
        <v>165</v>
      </c>
      <c r="D298" t="s">
        <v>124</v>
      </c>
      <c r="E298" s="6" t="str">
        <f>IF(J298&lt;Leyenda!$D$9,Leyenda!$B$10,IF(AND('1 agua Ver barras'!J298&gt;=Leyenda!$D$9,'1 agua Ver barras'!J298&lt;=Leyenda!$D$8),Leyenda!$B$9,IF(AND(J298&gt;Leyenda!D$8,J298&lt;Leyenda!$D$7),Leyenda!$B$8,Leyenda!$B$7)))</f>
        <v>SOBRE</v>
      </c>
      <c r="F298" t="s">
        <v>167</v>
      </c>
      <c r="G298" t="s">
        <v>35</v>
      </c>
      <c r="H298">
        <v>54.86</v>
      </c>
      <c r="I298">
        <v>201.79</v>
      </c>
      <c r="J298" s="7">
        <v>0.15</v>
      </c>
      <c r="K298" t="s">
        <v>43</v>
      </c>
    </row>
    <row r="299" spans="2:11" hidden="1" x14ac:dyDescent="0.3">
      <c r="B299" s="7">
        <v>2</v>
      </c>
      <c r="C299" s="6" t="s">
        <v>165</v>
      </c>
      <c r="D299" t="s">
        <v>125</v>
      </c>
      <c r="E299" s="6" t="str">
        <f>IF(J299&lt;Leyenda!$D$9,Leyenda!$B$10,IF(AND('1 agua Ver barras'!J299&gt;=Leyenda!$D$9,'1 agua Ver barras'!J299&lt;=Leyenda!$D$8),Leyenda!$B$9,IF(AND(J299&gt;Leyenda!D$8,J299&lt;Leyenda!$D$7),Leyenda!$B$8,Leyenda!$B$7)))</f>
        <v>SOBRE</v>
      </c>
      <c r="F299" t="s">
        <v>167</v>
      </c>
      <c r="G299" t="s">
        <v>35</v>
      </c>
      <c r="H299">
        <v>54.86</v>
      </c>
      <c r="I299">
        <v>201.79</v>
      </c>
      <c r="J299" s="7">
        <v>0.41</v>
      </c>
      <c r="K299" t="s">
        <v>15</v>
      </c>
    </row>
    <row r="300" spans="2:11" hidden="1" x14ac:dyDescent="0.3">
      <c r="B300" s="7">
        <v>2</v>
      </c>
      <c r="C300" s="6" t="s">
        <v>165</v>
      </c>
      <c r="D300" t="s">
        <v>126</v>
      </c>
      <c r="E300" s="6" t="str">
        <f>IF(J300&lt;Leyenda!$D$9,Leyenda!$B$10,IF(AND('1 agua Ver barras'!J300&gt;=Leyenda!$D$9,'1 agua Ver barras'!J300&lt;=Leyenda!$D$8),Leyenda!$B$9,IF(AND(J300&gt;Leyenda!D$8,J300&lt;Leyenda!$D$7),Leyenda!$B$8,Leyenda!$B$7)))</f>
        <v>SOBRE</v>
      </c>
      <c r="F300" t="s">
        <v>167</v>
      </c>
      <c r="G300" t="s">
        <v>35</v>
      </c>
      <c r="H300">
        <v>54.86</v>
      </c>
      <c r="I300">
        <v>201.79</v>
      </c>
      <c r="J300" s="7">
        <v>0.1</v>
      </c>
      <c r="K300" t="s">
        <v>15</v>
      </c>
    </row>
    <row r="301" spans="2:11" hidden="1" x14ac:dyDescent="0.3">
      <c r="B301" s="7">
        <v>2</v>
      </c>
      <c r="C301" s="6" t="s">
        <v>165</v>
      </c>
      <c r="D301" t="s">
        <v>127</v>
      </c>
      <c r="E301" s="6" t="str">
        <f>IF(J301&lt;Leyenda!$D$9,Leyenda!$B$10,IF(AND('1 agua Ver barras'!J301&gt;=Leyenda!$D$9,'1 agua Ver barras'!J301&lt;=Leyenda!$D$8),Leyenda!$B$9,IF(AND(J301&gt;Leyenda!D$8,J301&lt;Leyenda!$D$7),Leyenda!$B$8,Leyenda!$B$7)))</f>
        <v>OK</v>
      </c>
      <c r="F301" t="s">
        <v>9</v>
      </c>
      <c r="G301" t="s">
        <v>35</v>
      </c>
      <c r="H301">
        <v>15.65</v>
      </c>
      <c r="I301">
        <v>68.62</v>
      </c>
      <c r="J301" s="7">
        <v>0.5</v>
      </c>
      <c r="K301" t="s">
        <v>8</v>
      </c>
    </row>
    <row r="302" spans="2:11" hidden="1" x14ac:dyDescent="0.3">
      <c r="B302" s="7">
        <v>2</v>
      </c>
      <c r="C302" s="6" t="s">
        <v>165</v>
      </c>
      <c r="D302" t="s">
        <v>6</v>
      </c>
      <c r="E302" s="6" t="str">
        <f>IF(J302&lt;Leyenda!$D$9,Leyenda!$B$10,IF(AND('1 agua Ver barras'!J302&gt;=Leyenda!$D$9,'1 agua Ver barras'!J302&lt;=Leyenda!$D$8),Leyenda!$B$9,IF(AND(J302&gt;Leyenda!D$8,J302&lt;Leyenda!$D$7),Leyenda!$B$8,Leyenda!$B$7)))</f>
        <v>OK</v>
      </c>
      <c r="F302" t="s">
        <v>9</v>
      </c>
      <c r="G302" t="s">
        <v>35</v>
      </c>
      <c r="H302">
        <v>15.65</v>
      </c>
      <c r="I302">
        <v>68.62</v>
      </c>
      <c r="J302" s="7">
        <v>0.79</v>
      </c>
      <c r="K302" t="s">
        <v>8</v>
      </c>
    </row>
    <row r="303" spans="2:11" hidden="1" x14ac:dyDescent="0.3">
      <c r="B303" s="7">
        <v>2</v>
      </c>
      <c r="C303" s="6" t="s">
        <v>165</v>
      </c>
      <c r="D303" t="s">
        <v>128</v>
      </c>
      <c r="E303" s="6" t="str">
        <f>IF(J303&lt;Leyenda!$D$9,Leyenda!$B$10,IF(AND('1 agua Ver barras'!J303&gt;=Leyenda!$D$9,'1 agua Ver barras'!J303&lt;=Leyenda!$D$8),Leyenda!$B$9,IF(AND(J303&gt;Leyenda!D$8,J303&lt;Leyenda!$D$7),Leyenda!$B$8,Leyenda!$B$7)))</f>
        <v>OK</v>
      </c>
      <c r="F303" t="s">
        <v>9</v>
      </c>
      <c r="G303" t="s">
        <v>35</v>
      </c>
      <c r="H303">
        <v>58.77</v>
      </c>
      <c r="I303">
        <v>68.62</v>
      </c>
      <c r="J303" s="7">
        <v>0.55000000000000004</v>
      </c>
      <c r="K303" t="s">
        <v>15</v>
      </c>
    </row>
    <row r="304" spans="2:11" hidden="1" x14ac:dyDescent="0.3">
      <c r="B304" s="7">
        <v>2</v>
      </c>
      <c r="C304" s="6" t="s">
        <v>165</v>
      </c>
      <c r="D304" t="s">
        <v>129</v>
      </c>
      <c r="E304" s="6" t="str">
        <f>IF(J304&lt;Leyenda!$D$9,Leyenda!$B$10,IF(AND('1 agua Ver barras'!J304&gt;=Leyenda!$D$9,'1 agua Ver barras'!J304&lt;=Leyenda!$D$8),Leyenda!$B$9,IF(AND(J304&gt;Leyenda!D$8,J304&lt;Leyenda!$D$7),Leyenda!$B$8,Leyenda!$B$7)))</f>
        <v>OK</v>
      </c>
      <c r="F304" t="s">
        <v>18</v>
      </c>
      <c r="G304" t="s">
        <v>35</v>
      </c>
      <c r="H304">
        <v>104.93</v>
      </c>
      <c r="I304">
        <v>90.71</v>
      </c>
      <c r="J304" s="7">
        <v>0.6</v>
      </c>
      <c r="K304" t="s">
        <v>15</v>
      </c>
    </row>
    <row r="305" spans="2:12" hidden="1" x14ac:dyDescent="0.3">
      <c r="B305" s="7">
        <v>2</v>
      </c>
      <c r="C305" s="6" t="s">
        <v>165</v>
      </c>
      <c r="D305" t="s">
        <v>130</v>
      </c>
      <c r="E305" s="6" t="str">
        <f>IF(J305&lt;Leyenda!$D$9,Leyenda!$B$10,IF(AND('1 agua Ver barras'!J305&gt;=Leyenda!$D$9,'1 agua Ver barras'!J305&lt;=Leyenda!$D$8),Leyenda!$B$9,IF(AND(J305&gt;Leyenda!D$8,J305&lt;Leyenda!$D$7),Leyenda!$B$8,Leyenda!$B$7)))</f>
        <v>SOBRE</v>
      </c>
      <c r="F305" t="s">
        <v>18</v>
      </c>
      <c r="G305" t="s">
        <v>35</v>
      </c>
      <c r="H305">
        <v>104.93</v>
      </c>
      <c r="I305">
        <v>90.71</v>
      </c>
      <c r="J305" s="7">
        <v>0.47</v>
      </c>
      <c r="K305" t="s">
        <v>15</v>
      </c>
    </row>
    <row r="306" spans="2:12" hidden="1" x14ac:dyDescent="0.3">
      <c r="B306" s="7">
        <v>2</v>
      </c>
      <c r="C306" s="6" t="s">
        <v>165</v>
      </c>
      <c r="D306" t="s">
        <v>131</v>
      </c>
      <c r="E306" s="6" t="str">
        <f>IF(J306&lt;Leyenda!$D$9,Leyenda!$B$10,IF(AND('1 agua Ver barras'!J306&gt;=Leyenda!$D$9,'1 agua Ver barras'!J306&lt;=Leyenda!$D$8),Leyenda!$B$9,IF(AND(J306&gt;Leyenda!D$8,J306&lt;Leyenda!$D$7),Leyenda!$B$8,Leyenda!$B$7)))</f>
        <v>OK</v>
      </c>
      <c r="F306" t="s">
        <v>9</v>
      </c>
      <c r="G306" t="s">
        <v>35</v>
      </c>
      <c r="H306">
        <v>62.61</v>
      </c>
      <c r="I306">
        <v>68.62</v>
      </c>
      <c r="J306" s="7">
        <v>0.5</v>
      </c>
      <c r="K306" t="s">
        <v>8</v>
      </c>
    </row>
    <row r="307" spans="2:12" hidden="1" x14ac:dyDescent="0.3">
      <c r="B307" s="7">
        <v>2</v>
      </c>
      <c r="C307" s="6" t="s">
        <v>165</v>
      </c>
      <c r="D307" t="s">
        <v>132</v>
      </c>
      <c r="E307" s="6" t="str">
        <f>IF(J307&lt;Leyenda!$D$9,Leyenda!$B$10,IF(AND('1 agua Ver barras'!J307&gt;=Leyenda!$D$9,'1 agua Ver barras'!J307&lt;=Leyenda!$D$8),Leyenda!$B$9,IF(AND(J307&gt;Leyenda!D$8,J307&lt;Leyenda!$D$7),Leyenda!$B$8,Leyenda!$B$7)))</f>
        <v>SOBRE</v>
      </c>
      <c r="F307" t="s">
        <v>9</v>
      </c>
      <c r="G307" t="s">
        <v>35</v>
      </c>
      <c r="H307">
        <v>54.94</v>
      </c>
      <c r="I307">
        <v>68.62</v>
      </c>
      <c r="J307" s="7">
        <v>0.42</v>
      </c>
      <c r="K307" t="s">
        <v>8</v>
      </c>
    </row>
    <row r="308" spans="2:12" hidden="1" x14ac:dyDescent="0.3">
      <c r="B308" s="7">
        <v>3</v>
      </c>
      <c r="C308" s="6" t="s">
        <v>165</v>
      </c>
      <c r="D308" t="s">
        <v>33</v>
      </c>
      <c r="E308" s="6" t="str">
        <f>IF(J308&lt;Leyenda!$D$9,Leyenda!$B$10,IF(AND('1 agua Ver barras'!J308&gt;=Leyenda!$D$9,'1 agua Ver barras'!J308&lt;=Leyenda!$D$8),Leyenda!$B$9,IF(AND(J308&gt;Leyenda!D$8,J308&lt;Leyenda!$D$7),Leyenda!$B$8,Leyenda!$B$7)))</f>
        <v>SOBRE</v>
      </c>
      <c r="F308" t="s">
        <v>9</v>
      </c>
      <c r="G308" t="s">
        <v>35</v>
      </c>
      <c r="H308">
        <v>15.65</v>
      </c>
      <c r="I308">
        <v>68.62</v>
      </c>
      <c r="J308" s="7">
        <v>0.46</v>
      </c>
      <c r="K308" t="s">
        <v>8</v>
      </c>
      <c r="L308" t="s">
        <v>269</v>
      </c>
    </row>
    <row r="309" spans="2:12" hidden="1" x14ac:dyDescent="0.3">
      <c r="B309" s="7">
        <v>3</v>
      </c>
      <c r="C309" s="6" t="s">
        <v>165</v>
      </c>
      <c r="D309" t="s">
        <v>36</v>
      </c>
      <c r="E309" s="6" t="str">
        <f>IF(J309&lt;Leyenda!$D$9,Leyenda!$B$10,IF(AND('1 agua Ver barras'!J309&gt;=Leyenda!$D$9,'1 agua Ver barras'!J309&lt;=Leyenda!$D$8),Leyenda!$B$9,IF(AND(J309&gt;Leyenda!D$8,J309&lt;Leyenda!$D$7),Leyenda!$B$8,Leyenda!$B$7)))</f>
        <v>OK</v>
      </c>
      <c r="F309" t="s">
        <v>9</v>
      </c>
      <c r="G309" t="s">
        <v>35</v>
      </c>
      <c r="H309">
        <v>15.65</v>
      </c>
      <c r="I309">
        <v>68.62</v>
      </c>
      <c r="J309" s="7">
        <v>0.64</v>
      </c>
      <c r="K309" t="s">
        <v>8</v>
      </c>
    </row>
    <row r="310" spans="2:12" hidden="1" x14ac:dyDescent="0.3">
      <c r="B310" s="7">
        <v>3</v>
      </c>
      <c r="C310" s="6" t="s">
        <v>165</v>
      </c>
      <c r="D310" t="s">
        <v>37</v>
      </c>
      <c r="E310" s="6" t="str">
        <f>IF(J310&lt;Leyenda!$D$9,Leyenda!$B$10,IF(AND('1 agua Ver barras'!J310&gt;=Leyenda!$D$9,'1 agua Ver barras'!J310&lt;=Leyenda!$D$8),Leyenda!$B$9,IF(AND(J310&gt;Leyenda!D$8,J310&lt;Leyenda!$D$7),Leyenda!$B$8,Leyenda!$B$7)))</f>
        <v>OK</v>
      </c>
      <c r="F310" t="s">
        <v>9</v>
      </c>
      <c r="G310" t="s">
        <v>35</v>
      </c>
      <c r="H310">
        <v>58.77</v>
      </c>
      <c r="I310">
        <v>68.62</v>
      </c>
      <c r="J310" s="7">
        <v>0.83</v>
      </c>
      <c r="K310" t="s">
        <v>8</v>
      </c>
    </row>
    <row r="311" spans="2:12" hidden="1" x14ac:dyDescent="0.3">
      <c r="B311" s="7">
        <v>3</v>
      </c>
      <c r="C311" s="6" t="s">
        <v>165</v>
      </c>
      <c r="D311" t="s">
        <v>17</v>
      </c>
      <c r="E311" s="6" t="str">
        <f>IF(J311&lt;Leyenda!$D$9,Leyenda!$B$10,IF(AND('1 agua Ver barras'!J311&gt;=Leyenda!$D$9,'1 agua Ver barras'!J311&lt;=Leyenda!$D$8),Leyenda!$B$9,IF(AND(J311&gt;Leyenda!D$8,J311&lt;Leyenda!$D$7),Leyenda!$B$8,Leyenda!$B$7)))</f>
        <v>OK</v>
      </c>
      <c r="F311" t="s">
        <v>267</v>
      </c>
      <c r="G311" t="s">
        <v>35</v>
      </c>
      <c r="H311">
        <v>122.81</v>
      </c>
      <c r="I311">
        <v>103.65</v>
      </c>
      <c r="J311" s="7">
        <v>0.75</v>
      </c>
      <c r="K311" t="s">
        <v>15</v>
      </c>
    </row>
    <row r="312" spans="2:12" hidden="1" x14ac:dyDescent="0.3">
      <c r="B312" s="7">
        <v>3</v>
      </c>
      <c r="C312" s="6" t="s">
        <v>165</v>
      </c>
      <c r="D312" t="s">
        <v>39</v>
      </c>
      <c r="E312" s="6" t="str">
        <f>IF(J312&lt;Leyenda!$D$9,Leyenda!$B$10,IF(AND('1 agua Ver barras'!J312&gt;=Leyenda!$D$9,'1 agua Ver barras'!J312&lt;=Leyenda!$D$8),Leyenda!$B$9,IF(AND(J312&gt;Leyenda!D$8,J312&lt;Leyenda!$D$7),Leyenda!$B$8,Leyenda!$B$7)))</f>
        <v>OK</v>
      </c>
      <c r="F312" t="s">
        <v>267</v>
      </c>
      <c r="G312" t="s">
        <v>35</v>
      </c>
      <c r="H312">
        <v>122.81</v>
      </c>
      <c r="I312">
        <v>103.65</v>
      </c>
      <c r="J312" s="7">
        <v>0.62</v>
      </c>
      <c r="K312" t="s">
        <v>15</v>
      </c>
    </row>
    <row r="313" spans="2:12" hidden="1" x14ac:dyDescent="0.3">
      <c r="B313" s="7">
        <v>3</v>
      </c>
      <c r="C313" s="6" t="s">
        <v>165</v>
      </c>
      <c r="D313" t="s">
        <v>11</v>
      </c>
      <c r="E313" s="6" t="str">
        <f>IF(J313&lt;Leyenda!$D$9,Leyenda!$B$10,IF(AND('1 agua Ver barras'!J313&gt;=Leyenda!$D$9,'1 agua Ver barras'!J313&lt;=Leyenda!$D$8),Leyenda!$B$9,IF(AND(J313&gt;Leyenda!D$8,J313&lt;Leyenda!$D$7),Leyenda!$B$8,Leyenda!$B$7)))</f>
        <v>OK</v>
      </c>
      <c r="F313" t="s">
        <v>9</v>
      </c>
      <c r="G313" t="s">
        <v>35</v>
      </c>
      <c r="H313">
        <v>62.61</v>
      </c>
      <c r="I313">
        <v>68.62</v>
      </c>
      <c r="J313" s="7">
        <v>0.68</v>
      </c>
      <c r="K313" t="s">
        <v>8</v>
      </c>
    </row>
    <row r="314" spans="2:12" hidden="1" x14ac:dyDescent="0.3">
      <c r="B314" s="7">
        <v>3</v>
      </c>
      <c r="C314" s="6" t="s">
        <v>165</v>
      </c>
      <c r="D314" t="s">
        <v>40</v>
      </c>
      <c r="E314" s="6" t="str">
        <f>IF(J314&lt;Leyenda!$D$9,Leyenda!$B$10,IF(AND('1 agua Ver barras'!J314&gt;=Leyenda!$D$9,'1 agua Ver barras'!J314&lt;=Leyenda!$D$8),Leyenda!$B$9,IF(AND(J314&gt;Leyenda!D$8,J314&lt;Leyenda!$D$7),Leyenda!$B$8,Leyenda!$B$7)))</f>
        <v>OK</v>
      </c>
      <c r="F314" t="s">
        <v>9</v>
      </c>
      <c r="G314" t="s">
        <v>35</v>
      </c>
      <c r="H314">
        <v>54.94</v>
      </c>
      <c r="I314">
        <v>68.62</v>
      </c>
      <c r="J314" s="7">
        <v>0.63</v>
      </c>
      <c r="K314" t="s">
        <v>8</v>
      </c>
    </row>
    <row r="315" spans="2:12" hidden="1" x14ac:dyDescent="0.3">
      <c r="B315" s="7">
        <v>3</v>
      </c>
      <c r="C315" s="6" t="s">
        <v>165</v>
      </c>
      <c r="D315" t="s">
        <v>24</v>
      </c>
      <c r="E315" s="6" t="str">
        <f>IF(J315&lt;Leyenda!$D$9,Leyenda!$B$10,IF(AND('1 agua Ver barras'!J315&gt;=Leyenda!$D$9,'1 agua Ver barras'!J315&lt;=Leyenda!$D$8),Leyenda!$B$9,IF(AND(J315&gt;Leyenda!D$8,J315&lt;Leyenda!$D$7),Leyenda!$B$8,Leyenda!$B$7)))</f>
        <v>OK</v>
      </c>
      <c r="F315" t="s">
        <v>25</v>
      </c>
      <c r="G315" t="s">
        <v>35</v>
      </c>
      <c r="H315">
        <v>89.27</v>
      </c>
      <c r="I315">
        <v>359.98</v>
      </c>
      <c r="J315" s="7">
        <v>0.7</v>
      </c>
      <c r="K315" t="s">
        <v>15</v>
      </c>
    </row>
    <row r="316" spans="2:12" hidden="1" x14ac:dyDescent="0.3">
      <c r="B316" s="7">
        <v>3</v>
      </c>
      <c r="C316" s="6" t="s">
        <v>165</v>
      </c>
      <c r="D316" t="s">
        <v>42</v>
      </c>
      <c r="E316" s="6" t="str">
        <f>IF(J316&lt;Leyenda!$D$9,Leyenda!$B$10,IF(AND('1 agua Ver barras'!J316&gt;=Leyenda!$D$9,'1 agua Ver barras'!J316&lt;=Leyenda!$D$8),Leyenda!$B$9,IF(AND(J316&gt;Leyenda!D$8,J316&lt;Leyenda!$D$7),Leyenda!$B$8,Leyenda!$B$7)))</f>
        <v>OK</v>
      </c>
      <c r="F316" t="s">
        <v>25</v>
      </c>
      <c r="G316" t="s">
        <v>35</v>
      </c>
      <c r="H316">
        <v>89.27</v>
      </c>
      <c r="I316">
        <v>359.98</v>
      </c>
      <c r="J316" s="7">
        <v>0.54</v>
      </c>
      <c r="K316" t="s">
        <v>43</v>
      </c>
    </row>
    <row r="317" spans="2:12" hidden="1" x14ac:dyDescent="0.3">
      <c r="B317" s="7">
        <v>3</v>
      </c>
      <c r="C317" s="6" t="s">
        <v>165</v>
      </c>
      <c r="D317" t="s">
        <v>44</v>
      </c>
      <c r="E317" s="6" t="str">
        <f>IF(J317&lt;Leyenda!$D$9,Leyenda!$B$10,IF(AND('1 agua Ver barras'!J317&gt;=Leyenda!$D$9,'1 agua Ver barras'!J317&lt;=Leyenda!$D$8),Leyenda!$B$9,IF(AND(J317&gt;Leyenda!D$8,J317&lt;Leyenda!$D$7),Leyenda!$B$8,Leyenda!$B$7)))</f>
        <v>OK</v>
      </c>
      <c r="F317" t="s">
        <v>28</v>
      </c>
      <c r="G317" t="s">
        <v>35</v>
      </c>
      <c r="H317">
        <v>60.54</v>
      </c>
      <c r="I317">
        <v>223.65</v>
      </c>
      <c r="J317" s="7">
        <v>0.71</v>
      </c>
      <c r="K317" t="s">
        <v>8</v>
      </c>
    </row>
    <row r="318" spans="2:12" hidden="1" x14ac:dyDescent="0.3">
      <c r="B318" s="7">
        <v>3</v>
      </c>
      <c r="C318" s="6" t="s">
        <v>165</v>
      </c>
      <c r="D318" t="s">
        <v>46</v>
      </c>
      <c r="E318" s="6" t="str">
        <f>IF(J318&lt;Leyenda!$D$9,Leyenda!$B$10,IF(AND('1 agua Ver barras'!J318&gt;=Leyenda!$D$9,'1 agua Ver barras'!J318&lt;=Leyenda!$D$8),Leyenda!$B$9,IF(AND(J318&gt;Leyenda!D$8,J318&lt;Leyenda!$D$7),Leyenda!$B$8,Leyenda!$B$7)))</f>
        <v>SOBRE</v>
      </c>
      <c r="F318" t="s">
        <v>28</v>
      </c>
      <c r="G318" t="s">
        <v>35</v>
      </c>
      <c r="H318">
        <v>60.54</v>
      </c>
      <c r="I318">
        <v>223.65</v>
      </c>
      <c r="J318" s="7">
        <v>0.15</v>
      </c>
      <c r="K318" t="s">
        <v>43</v>
      </c>
    </row>
    <row r="319" spans="2:12" hidden="1" x14ac:dyDescent="0.3">
      <c r="B319" s="7">
        <v>3</v>
      </c>
      <c r="C319" s="6" t="s">
        <v>165</v>
      </c>
      <c r="D319" t="s">
        <v>47</v>
      </c>
      <c r="E319" s="6" t="str">
        <f>IF(J319&lt;Leyenda!$D$9,Leyenda!$B$10,IF(AND('1 agua Ver barras'!J319&gt;=Leyenda!$D$9,'1 agua Ver barras'!J319&lt;=Leyenda!$D$8),Leyenda!$B$9,IF(AND(J319&gt;Leyenda!D$8,J319&lt;Leyenda!$D$7),Leyenda!$B$8,Leyenda!$B$7)))</f>
        <v>SOBRE</v>
      </c>
      <c r="F319" t="s">
        <v>28</v>
      </c>
      <c r="G319" t="s">
        <v>35</v>
      </c>
      <c r="H319">
        <v>60.54</v>
      </c>
      <c r="I319">
        <v>223.65</v>
      </c>
      <c r="J319" s="7">
        <v>0.17</v>
      </c>
      <c r="K319" t="s">
        <v>15</v>
      </c>
    </row>
    <row r="320" spans="2:12" hidden="1" x14ac:dyDescent="0.3">
      <c r="B320" s="7">
        <v>3</v>
      </c>
      <c r="C320" s="6" t="s">
        <v>165</v>
      </c>
      <c r="D320" t="s">
        <v>230</v>
      </c>
      <c r="E320" s="6" t="str">
        <f>IF(J320&lt;Leyenda!$D$9,Leyenda!$B$10,IF(AND('1 agua Ver barras'!J320&gt;=Leyenda!$D$9,'1 agua Ver barras'!J320&lt;=Leyenda!$D$8),Leyenda!$B$9,IF(AND(J320&gt;Leyenda!D$8,J320&lt;Leyenda!$D$7),Leyenda!$B$8,Leyenda!$B$7)))</f>
        <v>OK</v>
      </c>
      <c r="F320" t="s">
        <v>268</v>
      </c>
      <c r="G320" t="s">
        <v>35</v>
      </c>
      <c r="H320">
        <v>50.13</v>
      </c>
      <c r="I320">
        <v>185.68</v>
      </c>
      <c r="J320" s="7">
        <v>0.8</v>
      </c>
      <c r="K320" t="s">
        <v>8</v>
      </c>
    </row>
    <row r="321" spans="2:11" hidden="1" x14ac:dyDescent="0.3">
      <c r="B321" s="7">
        <v>3</v>
      </c>
      <c r="C321" s="6" t="s">
        <v>165</v>
      </c>
      <c r="D321" t="s">
        <v>49</v>
      </c>
      <c r="E321" s="6" t="str">
        <f>IF(J321&lt;Leyenda!$D$9,Leyenda!$B$10,IF(AND('1 agua Ver barras'!J321&gt;=Leyenda!$D$9,'1 agua Ver barras'!J321&lt;=Leyenda!$D$8),Leyenda!$B$9,IF(AND(J321&gt;Leyenda!D$8,J321&lt;Leyenda!$D$7),Leyenda!$B$8,Leyenda!$B$7)))</f>
        <v>SOBRE</v>
      </c>
      <c r="F321" t="s">
        <v>28</v>
      </c>
      <c r="G321" t="s">
        <v>35</v>
      </c>
      <c r="H321">
        <v>60.54</v>
      </c>
      <c r="I321">
        <v>223.65</v>
      </c>
      <c r="J321" s="7">
        <v>0.16</v>
      </c>
      <c r="K321" t="s">
        <v>15</v>
      </c>
    </row>
    <row r="322" spans="2:11" hidden="1" x14ac:dyDescent="0.3">
      <c r="B322" s="7">
        <v>3</v>
      </c>
      <c r="C322" s="6" t="s">
        <v>165</v>
      </c>
      <c r="D322" t="s">
        <v>50</v>
      </c>
      <c r="E322" s="6" t="str">
        <f>IF(J322&lt;Leyenda!$D$9,Leyenda!$B$10,IF(AND('1 agua Ver barras'!J322&gt;=Leyenda!$D$9,'1 agua Ver barras'!J322&lt;=Leyenda!$D$8),Leyenda!$B$9,IF(AND(J322&gt;Leyenda!D$8,J322&lt;Leyenda!$D$7),Leyenda!$B$8,Leyenda!$B$7)))</f>
        <v>OK</v>
      </c>
      <c r="F322" t="s">
        <v>28</v>
      </c>
      <c r="G322" t="s">
        <v>35</v>
      </c>
      <c r="H322">
        <v>60.54</v>
      </c>
      <c r="I322">
        <v>223.65</v>
      </c>
      <c r="J322" s="7">
        <v>0.69</v>
      </c>
      <c r="K322" t="s">
        <v>8</v>
      </c>
    </row>
    <row r="323" spans="2:11" hidden="1" x14ac:dyDescent="0.3">
      <c r="B323" s="7">
        <v>3</v>
      </c>
      <c r="C323" s="6" t="s">
        <v>165</v>
      </c>
      <c r="D323" t="s">
        <v>51</v>
      </c>
      <c r="E323" s="6" t="str">
        <f>IF(J323&lt;Leyenda!$D$9,Leyenda!$B$10,IF(AND('1 agua Ver barras'!J323&gt;=Leyenda!$D$9,'1 agua Ver barras'!J323&lt;=Leyenda!$D$8),Leyenda!$B$9,IF(AND(J323&gt;Leyenda!D$8,J323&lt;Leyenda!$D$7),Leyenda!$B$8,Leyenda!$B$7)))</f>
        <v>SOBRE</v>
      </c>
      <c r="F323" t="s">
        <v>28</v>
      </c>
      <c r="G323" t="s">
        <v>35</v>
      </c>
      <c r="H323">
        <v>60.54</v>
      </c>
      <c r="I323">
        <v>223.65</v>
      </c>
      <c r="J323" s="7">
        <v>0.16</v>
      </c>
      <c r="K323" t="s">
        <v>8</v>
      </c>
    </row>
    <row r="324" spans="2:11" hidden="1" x14ac:dyDescent="0.3">
      <c r="B324" s="7">
        <v>3</v>
      </c>
      <c r="C324" s="6" t="s">
        <v>165</v>
      </c>
      <c r="D324" t="s">
        <v>52</v>
      </c>
      <c r="E324" s="6" t="str">
        <f>IF(J324&lt;Leyenda!$D$9,Leyenda!$B$10,IF(AND('1 agua Ver barras'!J324&gt;=Leyenda!$D$9,'1 agua Ver barras'!J324&lt;=Leyenda!$D$8),Leyenda!$B$9,IF(AND(J324&gt;Leyenda!D$8,J324&lt;Leyenda!$D$7),Leyenda!$B$8,Leyenda!$B$7)))</f>
        <v>SOBRE</v>
      </c>
      <c r="F324" t="s">
        <v>166</v>
      </c>
      <c r="G324" t="s">
        <v>35</v>
      </c>
      <c r="H324">
        <v>53.35</v>
      </c>
      <c r="I324">
        <v>47.82</v>
      </c>
      <c r="J324" s="7">
        <v>0.46</v>
      </c>
      <c r="K324" t="s">
        <v>15</v>
      </c>
    </row>
    <row r="325" spans="2:11" hidden="1" x14ac:dyDescent="0.3">
      <c r="B325" s="7">
        <v>3</v>
      </c>
      <c r="C325" s="6" t="s">
        <v>165</v>
      </c>
      <c r="D325" t="s">
        <v>53</v>
      </c>
      <c r="E325" s="6" t="str">
        <f>IF(J325&lt;Leyenda!$D$9,Leyenda!$B$10,IF(AND('1 agua Ver barras'!J325&gt;=Leyenda!$D$9,'1 agua Ver barras'!J325&lt;=Leyenda!$D$8),Leyenda!$B$9,IF(AND(J325&gt;Leyenda!D$8,J325&lt;Leyenda!$D$7),Leyenda!$B$8,Leyenda!$B$7)))</f>
        <v>OK</v>
      </c>
      <c r="F325" t="s">
        <v>166</v>
      </c>
      <c r="G325" t="s">
        <v>35</v>
      </c>
      <c r="H325">
        <v>69.36</v>
      </c>
      <c r="I325">
        <v>47.82</v>
      </c>
      <c r="J325" s="7">
        <v>0.57999999999999996</v>
      </c>
      <c r="K325" t="s">
        <v>15</v>
      </c>
    </row>
    <row r="326" spans="2:11" hidden="1" x14ac:dyDescent="0.3">
      <c r="B326" s="7">
        <v>3</v>
      </c>
      <c r="C326" s="6" t="s">
        <v>165</v>
      </c>
      <c r="D326" t="s">
        <v>54</v>
      </c>
      <c r="E326" s="6" t="str">
        <f>IF(J326&lt;Leyenda!$D$9,Leyenda!$B$10,IF(AND('1 agua Ver barras'!J326&gt;=Leyenda!$D$9,'1 agua Ver barras'!J326&lt;=Leyenda!$D$8),Leyenda!$B$9,IF(AND(J326&gt;Leyenda!D$8,J326&lt;Leyenda!$D$7),Leyenda!$B$8,Leyenda!$B$7)))</f>
        <v>SOBRE</v>
      </c>
      <c r="F326" t="s">
        <v>23</v>
      </c>
      <c r="G326" t="s">
        <v>35</v>
      </c>
      <c r="H326">
        <v>78.23</v>
      </c>
      <c r="I326">
        <v>36.42</v>
      </c>
      <c r="J326" s="7">
        <v>0.45</v>
      </c>
      <c r="K326" t="s">
        <v>15</v>
      </c>
    </row>
    <row r="327" spans="2:11" hidden="1" x14ac:dyDescent="0.3">
      <c r="B327" s="7">
        <v>3</v>
      </c>
      <c r="C327" s="6" t="s">
        <v>165</v>
      </c>
      <c r="D327" t="s">
        <v>55</v>
      </c>
      <c r="E327" s="6" t="str">
        <f>IF(J327&lt;Leyenda!$D$9,Leyenda!$B$10,IF(AND('1 agua Ver barras'!J327&gt;=Leyenda!$D$9,'1 agua Ver barras'!J327&lt;=Leyenda!$D$8),Leyenda!$B$9,IF(AND(J327&gt;Leyenda!D$8,J327&lt;Leyenda!$D$7),Leyenda!$B$8,Leyenda!$B$7)))</f>
        <v>OK</v>
      </c>
      <c r="F327" t="s">
        <v>23</v>
      </c>
      <c r="G327" t="s">
        <v>35</v>
      </c>
      <c r="H327">
        <v>78.23</v>
      </c>
      <c r="I327">
        <v>36.42</v>
      </c>
      <c r="J327" s="7">
        <v>0.56999999999999995</v>
      </c>
      <c r="K327" t="s">
        <v>15</v>
      </c>
    </row>
    <row r="328" spans="2:11" hidden="1" x14ac:dyDescent="0.3">
      <c r="B328" s="7">
        <v>3</v>
      </c>
      <c r="C328" s="6" t="s">
        <v>165</v>
      </c>
      <c r="D328" t="s">
        <v>56</v>
      </c>
      <c r="E328" s="6" t="str">
        <f>IF(J328&lt;Leyenda!$D$9,Leyenda!$B$10,IF(AND('1 agua Ver barras'!J328&gt;=Leyenda!$D$9,'1 agua Ver barras'!J328&lt;=Leyenda!$D$8),Leyenda!$B$9,IF(AND(J328&gt;Leyenda!D$8,J328&lt;Leyenda!$D$7),Leyenda!$B$8,Leyenda!$B$7)))</f>
        <v>OK</v>
      </c>
      <c r="F328" t="s">
        <v>25</v>
      </c>
      <c r="G328" t="s">
        <v>35</v>
      </c>
      <c r="H328">
        <v>89.27</v>
      </c>
      <c r="I328">
        <v>359.98</v>
      </c>
      <c r="J328" s="7">
        <v>0.54</v>
      </c>
      <c r="K328" t="s">
        <v>15</v>
      </c>
    </row>
    <row r="329" spans="2:11" hidden="1" x14ac:dyDescent="0.3">
      <c r="B329" s="7">
        <v>3</v>
      </c>
      <c r="C329" s="6" t="s">
        <v>165</v>
      </c>
      <c r="D329" t="s">
        <v>57</v>
      </c>
      <c r="E329" s="6" t="str">
        <f>IF(J329&lt;Leyenda!$D$9,Leyenda!$B$10,IF(AND('1 agua Ver barras'!J329&gt;=Leyenda!$D$9,'1 agua Ver barras'!J329&lt;=Leyenda!$D$8),Leyenda!$B$9,IF(AND(J329&gt;Leyenda!D$8,J329&lt;Leyenda!$D$7),Leyenda!$B$8,Leyenda!$B$7)))</f>
        <v>OK</v>
      </c>
      <c r="F329" t="s">
        <v>25</v>
      </c>
      <c r="G329" t="s">
        <v>35</v>
      </c>
      <c r="H329">
        <v>89.27</v>
      </c>
      <c r="I329">
        <v>359.98</v>
      </c>
      <c r="J329" s="7">
        <v>0.55000000000000004</v>
      </c>
      <c r="K329" t="s">
        <v>43</v>
      </c>
    </row>
    <row r="330" spans="2:11" hidden="1" x14ac:dyDescent="0.3">
      <c r="B330" s="7">
        <v>3</v>
      </c>
      <c r="C330" s="6" t="s">
        <v>165</v>
      </c>
      <c r="D330" t="s">
        <v>58</v>
      </c>
      <c r="E330" s="6" t="str">
        <f>IF(J330&lt;Leyenda!$D$9,Leyenda!$B$10,IF(AND('1 agua Ver barras'!J330&gt;=Leyenda!$D$9,'1 agua Ver barras'!J330&lt;=Leyenda!$D$8),Leyenda!$B$9,IF(AND(J330&gt;Leyenda!D$8,J330&lt;Leyenda!$D$7),Leyenda!$B$8,Leyenda!$B$7)))</f>
        <v>SOBRE</v>
      </c>
      <c r="F330" t="s">
        <v>28</v>
      </c>
      <c r="G330" t="s">
        <v>35</v>
      </c>
      <c r="H330">
        <v>60.54</v>
      </c>
      <c r="I330">
        <v>223.65</v>
      </c>
      <c r="J330" s="7">
        <v>0.21</v>
      </c>
      <c r="K330" t="s">
        <v>15</v>
      </c>
    </row>
    <row r="331" spans="2:11" hidden="1" x14ac:dyDescent="0.3">
      <c r="B331" s="7">
        <v>3</v>
      </c>
      <c r="C331" s="6" t="s">
        <v>165</v>
      </c>
      <c r="D331" t="s">
        <v>59</v>
      </c>
      <c r="E331" s="6" t="str">
        <f>IF(J331&lt;Leyenda!$D$9,Leyenda!$B$10,IF(AND('1 agua Ver barras'!J331&gt;=Leyenda!$D$9,'1 agua Ver barras'!J331&lt;=Leyenda!$D$8),Leyenda!$B$9,IF(AND(J331&gt;Leyenda!D$8,J331&lt;Leyenda!$D$7),Leyenda!$B$8,Leyenda!$B$7)))</f>
        <v>SOBRE</v>
      </c>
      <c r="F331" t="s">
        <v>28</v>
      </c>
      <c r="G331" t="s">
        <v>35</v>
      </c>
      <c r="H331">
        <v>60.54</v>
      </c>
      <c r="I331">
        <v>223.65</v>
      </c>
      <c r="J331" s="7">
        <v>0.18</v>
      </c>
      <c r="K331" t="s">
        <v>8</v>
      </c>
    </row>
    <row r="332" spans="2:11" hidden="1" x14ac:dyDescent="0.3">
      <c r="B332" s="7">
        <v>3</v>
      </c>
      <c r="C332" s="6" t="s">
        <v>165</v>
      </c>
      <c r="D332" t="s">
        <v>60</v>
      </c>
      <c r="E332" s="6" t="str">
        <f>IF(J332&lt;Leyenda!$D$9,Leyenda!$B$10,IF(AND('1 agua Ver barras'!J332&gt;=Leyenda!$D$9,'1 agua Ver barras'!J332&lt;=Leyenda!$D$8),Leyenda!$B$9,IF(AND(J332&gt;Leyenda!D$8,J332&lt;Leyenda!$D$7),Leyenda!$B$8,Leyenda!$B$7)))</f>
        <v>SOBRE</v>
      </c>
      <c r="F332" t="s">
        <v>28</v>
      </c>
      <c r="G332" t="s">
        <v>35</v>
      </c>
      <c r="H332">
        <v>60.54</v>
      </c>
      <c r="I332">
        <v>223.65</v>
      </c>
      <c r="J332" s="7">
        <v>0.18</v>
      </c>
      <c r="K332" t="s">
        <v>15</v>
      </c>
    </row>
    <row r="333" spans="2:11" hidden="1" x14ac:dyDescent="0.3">
      <c r="B333" s="7">
        <v>3</v>
      </c>
      <c r="C333" s="6" t="s">
        <v>165</v>
      </c>
      <c r="D333" t="s">
        <v>231</v>
      </c>
      <c r="E333" s="6" t="str">
        <f>IF(J333&lt;Leyenda!$D$9,Leyenda!$B$10,IF(AND('1 agua Ver barras'!J333&gt;=Leyenda!$D$9,'1 agua Ver barras'!J333&lt;=Leyenda!$D$8),Leyenda!$B$9,IF(AND(J333&gt;Leyenda!D$8,J333&lt;Leyenda!$D$7),Leyenda!$B$8,Leyenda!$B$7)))</f>
        <v>SOBRE</v>
      </c>
      <c r="F333" t="s">
        <v>268</v>
      </c>
      <c r="G333" t="s">
        <v>35</v>
      </c>
      <c r="H333">
        <v>50.13</v>
      </c>
      <c r="I333">
        <v>185.68</v>
      </c>
      <c r="J333" s="7">
        <v>0.31</v>
      </c>
      <c r="K333" t="s">
        <v>15</v>
      </c>
    </row>
    <row r="334" spans="2:11" hidden="1" x14ac:dyDescent="0.3">
      <c r="B334" s="7">
        <v>3</v>
      </c>
      <c r="C334" s="6" t="s">
        <v>165</v>
      </c>
      <c r="D334" t="s">
        <v>62</v>
      </c>
      <c r="E334" s="6" t="str">
        <f>IF(J334&lt;Leyenda!$D$9,Leyenda!$B$10,IF(AND('1 agua Ver barras'!J334&gt;=Leyenda!$D$9,'1 agua Ver barras'!J334&lt;=Leyenda!$D$8),Leyenda!$B$9,IF(AND(J334&gt;Leyenda!D$8,J334&lt;Leyenda!$D$7),Leyenda!$B$8,Leyenda!$B$7)))</f>
        <v>SOBRE</v>
      </c>
      <c r="F334" t="s">
        <v>28</v>
      </c>
      <c r="G334" t="s">
        <v>35</v>
      </c>
      <c r="H334">
        <v>60.54</v>
      </c>
      <c r="I334">
        <v>223.65</v>
      </c>
      <c r="J334" s="7">
        <v>0.17</v>
      </c>
      <c r="K334" t="s">
        <v>15</v>
      </c>
    </row>
    <row r="335" spans="2:11" hidden="1" x14ac:dyDescent="0.3">
      <c r="B335" s="7">
        <v>3</v>
      </c>
      <c r="C335" s="6" t="s">
        <v>165</v>
      </c>
      <c r="D335" t="s">
        <v>63</v>
      </c>
      <c r="E335" s="6" t="str">
        <f>IF(J335&lt;Leyenda!$D$9,Leyenda!$B$10,IF(AND('1 agua Ver barras'!J335&gt;=Leyenda!$D$9,'1 agua Ver barras'!J335&lt;=Leyenda!$D$8),Leyenda!$B$9,IF(AND(J335&gt;Leyenda!D$8,J335&lt;Leyenda!$D$7),Leyenda!$B$8,Leyenda!$B$7)))</f>
        <v>SOBRE</v>
      </c>
      <c r="F335" t="s">
        <v>28</v>
      </c>
      <c r="G335" t="s">
        <v>35</v>
      </c>
      <c r="H335">
        <v>60.54</v>
      </c>
      <c r="I335">
        <v>223.65</v>
      </c>
      <c r="J335" s="7">
        <v>0.2</v>
      </c>
      <c r="K335" t="s">
        <v>15</v>
      </c>
    </row>
    <row r="336" spans="2:11" hidden="1" x14ac:dyDescent="0.3">
      <c r="B336" s="7">
        <v>3</v>
      </c>
      <c r="C336" s="6" t="s">
        <v>165</v>
      </c>
      <c r="D336" t="s">
        <v>64</v>
      </c>
      <c r="E336" s="6" t="str">
        <f>IF(J336&lt;Leyenda!$D$9,Leyenda!$B$10,IF(AND('1 agua Ver barras'!J336&gt;=Leyenda!$D$9,'1 agua Ver barras'!J336&lt;=Leyenda!$D$8),Leyenda!$B$9,IF(AND(J336&gt;Leyenda!D$8,J336&lt;Leyenda!$D$7),Leyenda!$B$8,Leyenda!$B$7)))</f>
        <v>SOBRE</v>
      </c>
      <c r="F336" t="s">
        <v>28</v>
      </c>
      <c r="G336" t="s">
        <v>35</v>
      </c>
      <c r="H336">
        <v>60.54</v>
      </c>
      <c r="I336">
        <v>223.65</v>
      </c>
      <c r="J336" s="7">
        <v>0.14000000000000001</v>
      </c>
      <c r="K336" t="s">
        <v>43</v>
      </c>
    </row>
    <row r="337" spans="2:11" hidden="1" x14ac:dyDescent="0.3">
      <c r="B337" s="7">
        <v>3</v>
      </c>
      <c r="C337" s="6" t="s">
        <v>165</v>
      </c>
      <c r="D337" t="s">
        <v>65</v>
      </c>
      <c r="E337" s="6" t="str">
        <f>IF(J337&lt;Leyenda!$D$9,Leyenda!$B$10,IF(AND('1 agua Ver barras'!J337&gt;=Leyenda!$D$9,'1 agua Ver barras'!J337&lt;=Leyenda!$D$8),Leyenda!$B$9,IF(AND(J337&gt;Leyenda!D$8,J337&lt;Leyenda!$D$7),Leyenda!$B$8,Leyenda!$B$7)))</f>
        <v>OK</v>
      </c>
      <c r="F337" t="s">
        <v>166</v>
      </c>
      <c r="G337" t="s">
        <v>35</v>
      </c>
      <c r="H337">
        <v>53.35</v>
      </c>
      <c r="I337">
        <v>47.82</v>
      </c>
      <c r="J337" s="7">
        <v>0.63</v>
      </c>
      <c r="K337" t="s">
        <v>15</v>
      </c>
    </row>
    <row r="338" spans="2:11" hidden="1" x14ac:dyDescent="0.3">
      <c r="B338" s="7">
        <v>3</v>
      </c>
      <c r="C338" s="6" t="s">
        <v>165</v>
      </c>
      <c r="D338" t="s">
        <v>66</v>
      </c>
      <c r="E338" s="6" t="str">
        <f>IF(J338&lt;Leyenda!$D$9,Leyenda!$B$10,IF(AND('1 agua Ver barras'!J338&gt;=Leyenda!$D$9,'1 agua Ver barras'!J338&lt;=Leyenda!$D$8),Leyenda!$B$9,IF(AND(J338&gt;Leyenda!D$8,J338&lt;Leyenda!$D$7),Leyenda!$B$8,Leyenda!$B$7)))</f>
        <v>OK</v>
      </c>
      <c r="F338" t="s">
        <v>166</v>
      </c>
      <c r="G338" t="s">
        <v>35</v>
      </c>
      <c r="H338">
        <v>69.36</v>
      </c>
      <c r="I338">
        <v>47.82</v>
      </c>
      <c r="J338" s="7">
        <v>0.76</v>
      </c>
      <c r="K338" t="s">
        <v>15</v>
      </c>
    </row>
    <row r="339" spans="2:11" hidden="1" x14ac:dyDescent="0.3">
      <c r="B339" s="7">
        <v>3</v>
      </c>
      <c r="C339" s="6" t="s">
        <v>165</v>
      </c>
      <c r="D339" t="s">
        <v>67</v>
      </c>
      <c r="E339" s="6" t="str">
        <f>IF(J339&lt;Leyenda!$D$9,Leyenda!$B$10,IF(AND('1 agua Ver barras'!J339&gt;=Leyenda!$D$9,'1 agua Ver barras'!J339&lt;=Leyenda!$D$8),Leyenda!$B$9,IF(AND(J339&gt;Leyenda!D$8,J339&lt;Leyenda!$D$7),Leyenda!$B$8,Leyenda!$B$7)))</f>
        <v>OK</v>
      </c>
      <c r="F339" t="s">
        <v>23</v>
      </c>
      <c r="G339" t="s">
        <v>35</v>
      </c>
      <c r="H339">
        <v>78.23</v>
      </c>
      <c r="I339">
        <v>36.42</v>
      </c>
      <c r="J339" s="7">
        <v>0.64</v>
      </c>
      <c r="K339" t="s">
        <v>15</v>
      </c>
    </row>
    <row r="340" spans="2:11" hidden="1" x14ac:dyDescent="0.3">
      <c r="B340" s="7">
        <v>3</v>
      </c>
      <c r="C340" s="6" t="s">
        <v>165</v>
      </c>
      <c r="D340" t="s">
        <v>68</v>
      </c>
      <c r="E340" s="6" t="str">
        <f>IF(J340&lt;Leyenda!$D$9,Leyenda!$B$10,IF(AND('1 agua Ver barras'!J340&gt;=Leyenda!$D$9,'1 agua Ver barras'!J340&lt;=Leyenda!$D$8),Leyenda!$B$9,IF(AND(J340&gt;Leyenda!D$8,J340&lt;Leyenda!$D$7),Leyenda!$B$8,Leyenda!$B$7)))</f>
        <v>OK</v>
      </c>
      <c r="F340" t="s">
        <v>23</v>
      </c>
      <c r="G340" t="s">
        <v>35</v>
      </c>
      <c r="H340">
        <v>78.23</v>
      </c>
      <c r="I340">
        <v>36.42</v>
      </c>
      <c r="J340" s="7">
        <v>0.75</v>
      </c>
      <c r="K340" t="s">
        <v>15</v>
      </c>
    </row>
    <row r="341" spans="2:11" hidden="1" x14ac:dyDescent="0.3">
      <c r="B341" s="7">
        <v>3</v>
      </c>
      <c r="C341" s="6" t="s">
        <v>165</v>
      </c>
      <c r="D341" t="s">
        <v>69</v>
      </c>
      <c r="E341" s="6" t="str">
        <f>IF(J341&lt;Leyenda!$D$9,Leyenda!$B$10,IF(AND('1 agua Ver barras'!J341&gt;=Leyenda!$D$9,'1 agua Ver barras'!J341&lt;=Leyenda!$D$8),Leyenda!$B$9,IF(AND(J341&gt;Leyenda!D$8,J341&lt;Leyenda!$D$7),Leyenda!$B$8,Leyenda!$B$7)))</f>
        <v>OK</v>
      </c>
      <c r="F341" t="s">
        <v>25</v>
      </c>
      <c r="G341" t="s">
        <v>35</v>
      </c>
      <c r="H341">
        <v>89.27</v>
      </c>
      <c r="I341">
        <v>359.98</v>
      </c>
      <c r="J341" s="7">
        <v>0.52</v>
      </c>
      <c r="K341" t="s">
        <v>15</v>
      </c>
    </row>
    <row r="342" spans="2:11" hidden="1" x14ac:dyDescent="0.3">
      <c r="B342" s="7">
        <v>3</v>
      </c>
      <c r="C342" s="6" t="s">
        <v>165</v>
      </c>
      <c r="D342" t="s">
        <v>70</v>
      </c>
      <c r="E342" s="6" t="str">
        <f>IF(J342&lt;Leyenda!$D$9,Leyenda!$B$10,IF(AND('1 agua Ver barras'!J342&gt;=Leyenda!$D$9,'1 agua Ver barras'!J342&lt;=Leyenda!$D$8),Leyenda!$B$9,IF(AND(J342&gt;Leyenda!D$8,J342&lt;Leyenda!$D$7),Leyenda!$B$8,Leyenda!$B$7)))</f>
        <v>OK</v>
      </c>
      <c r="F342" t="s">
        <v>25</v>
      </c>
      <c r="G342" t="s">
        <v>35</v>
      </c>
      <c r="H342">
        <v>89.27</v>
      </c>
      <c r="I342">
        <v>359.98</v>
      </c>
      <c r="J342" s="7">
        <v>0.52</v>
      </c>
      <c r="K342" t="s">
        <v>43</v>
      </c>
    </row>
    <row r="343" spans="2:11" hidden="1" x14ac:dyDescent="0.3">
      <c r="B343" s="7">
        <v>3</v>
      </c>
      <c r="C343" s="6" t="s">
        <v>165</v>
      </c>
      <c r="D343" t="s">
        <v>71</v>
      </c>
      <c r="E343" s="6" t="str">
        <f>IF(J343&lt;Leyenda!$D$9,Leyenda!$B$10,IF(AND('1 agua Ver barras'!J343&gt;=Leyenda!$D$9,'1 agua Ver barras'!J343&lt;=Leyenda!$D$8),Leyenda!$B$9,IF(AND(J343&gt;Leyenda!D$8,J343&lt;Leyenda!$D$7),Leyenda!$B$8,Leyenda!$B$7)))</f>
        <v>SOBRE</v>
      </c>
      <c r="F343" t="s">
        <v>28</v>
      </c>
      <c r="G343" t="s">
        <v>35</v>
      </c>
      <c r="H343">
        <v>60.54</v>
      </c>
      <c r="I343">
        <v>223.65</v>
      </c>
      <c r="J343" s="7">
        <v>0.15</v>
      </c>
      <c r="K343" t="s">
        <v>8</v>
      </c>
    </row>
    <row r="344" spans="2:11" hidden="1" x14ac:dyDescent="0.3">
      <c r="B344" s="7">
        <v>3</v>
      </c>
      <c r="C344" s="6" t="s">
        <v>165</v>
      </c>
      <c r="D344" t="s">
        <v>72</v>
      </c>
      <c r="E344" s="6" t="str">
        <f>IF(J344&lt;Leyenda!$D$9,Leyenda!$B$10,IF(AND('1 agua Ver barras'!J344&gt;=Leyenda!$D$9,'1 agua Ver barras'!J344&lt;=Leyenda!$D$8),Leyenda!$B$9,IF(AND(J344&gt;Leyenda!D$8,J344&lt;Leyenda!$D$7),Leyenda!$B$8,Leyenda!$B$7)))</f>
        <v>SOBRE</v>
      </c>
      <c r="F344" t="s">
        <v>28</v>
      </c>
      <c r="G344" t="s">
        <v>35</v>
      </c>
      <c r="H344">
        <v>60.54</v>
      </c>
      <c r="I344">
        <v>223.65</v>
      </c>
      <c r="J344" s="7">
        <v>0.18</v>
      </c>
      <c r="K344" t="s">
        <v>8</v>
      </c>
    </row>
    <row r="345" spans="2:11" hidden="1" x14ac:dyDescent="0.3">
      <c r="B345" s="7">
        <v>3</v>
      </c>
      <c r="C345" s="6" t="s">
        <v>165</v>
      </c>
      <c r="D345" t="s">
        <v>73</v>
      </c>
      <c r="E345" s="6" t="str">
        <f>IF(J345&lt;Leyenda!$D$9,Leyenda!$B$10,IF(AND('1 agua Ver barras'!J345&gt;=Leyenda!$D$9,'1 agua Ver barras'!J345&lt;=Leyenda!$D$8),Leyenda!$B$9,IF(AND(J345&gt;Leyenda!D$8,J345&lt;Leyenda!$D$7),Leyenda!$B$8,Leyenda!$B$7)))</f>
        <v>SOBRE</v>
      </c>
      <c r="F345" t="s">
        <v>28</v>
      </c>
      <c r="G345" t="s">
        <v>35</v>
      </c>
      <c r="H345">
        <v>60.54</v>
      </c>
      <c r="I345">
        <v>223.65</v>
      </c>
      <c r="J345" s="7">
        <v>0.13</v>
      </c>
      <c r="K345" t="s">
        <v>15</v>
      </c>
    </row>
    <row r="346" spans="2:11" hidden="1" x14ac:dyDescent="0.3">
      <c r="B346" s="7">
        <v>3</v>
      </c>
      <c r="C346" s="6" t="s">
        <v>165</v>
      </c>
      <c r="D346" t="s">
        <v>232</v>
      </c>
      <c r="E346" s="6" t="str">
        <f>IF(J346&lt;Leyenda!$D$9,Leyenda!$B$10,IF(AND('1 agua Ver barras'!J346&gt;=Leyenda!$D$9,'1 agua Ver barras'!J346&lt;=Leyenda!$D$8),Leyenda!$B$9,IF(AND(J346&gt;Leyenda!D$8,J346&lt;Leyenda!$D$7),Leyenda!$B$8,Leyenda!$B$7)))</f>
        <v>SOBRE</v>
      </c>
      <c r="F346" t="s">
        <v>268</v>
      </c>
      <c r="G346" t="s">
        <v>35</v>
      </c>
      <c r="H346">
        <v>50.13</v>
      </c>
      <c r="I346">
        <v>185.68</v>
      </c>
      <c r="J346" s="7">
        <v>0.1</v>
      </c>
      <c r="K346" t="s">
        <v>43</v>
      </c>
    </row>
    <row r="347" spans="2:11" hidden="1" x14ac:dyDescent="0.3">
      <c r="B347" s="7">
        <v>3</v>
      </c>
      <c r="C347" s="6" t="s">
        <v>165</v>
      </c>
      <c r="D347" t="s">
        <v>75</v>
      </c>
      <c r="E347" s="6" t="str">
        <f>IF(J347&lt;Leyenda!$D$9,Leyenda!$B$10,IF(AND('1 agua Ver barras'!J347&gt;=Leyenda!$D$9,'1 agua Ver barras'!J347&lt;=Leyenda!$D$8),Leyenda!$B$9,IF(AND(J347&gt;Leyenda!D$8,J347&lt;Leyenda!$D$7),Leyenda!$B$8,Leyenda!$B$7)))</f>
        <v>SOBRE</v>
      </c>
      <c r="F347" t="s">
        <v>28</v>
      </c>
      <c r="G347" t="s">
        <v>35</v>
      </c>
      <c r="H347">
        <v>60.54</v>
      </c>
      <c r="I347">
        <v>223.65</v>
      </c>
      <c r="J347" s="7">
        <v>0.13</v>
      </c>
      <c r="K347" t="s">
        <v>15</v>
      </c>
    </row>
    <row r="348" spans="2:11" hidden="1" x14ac:dyDescent="0.3">
      <c r="B348" s="7">
        <v>3</v>
      </c>
      <c r="C348" s="6" t="s">
        <v>165</v>
      </c>
      <c r="D348" t="s">
        <v>76</v>
      </c>
      <c r="E348" s="6" t="str">
        <f>IF(J348&lt;Leyenda!$D$9,Leyenda!$B$10,IF(AND('1 agua Ver barras'!J348&gt;=Leyenda!$D$9,'1 agua Ver barras'!J348&lt;=Leyenda!$D$8),Leyenda!$B$9,IF(AND(J348&gt;Leyenda!D$8,J348&lt;Leyenda!$D$7),Leyenda!$B$8,Leyenda!$B$7)))</f>
        <v>SOBRE</v>
      </c>
      <c r="F348" t="s">
        <v>28</v>
      </c>
      <c r="G348" t="s">
        <v>35</v>
      </c>
      <c r="H348">
        <v>60.54</v>
      </c>
      <c r="I348">
        <v>223.65</v>
      </c>
      <c r="J348" s="7">
        <v>0.11</v>
      </c>
      <c r="K348" t="s">
        <v>15</v>
      </c>
    </row>
    <row r="349" spans="2:11" hidden="1" x14ac:dyDescent="0.3">
      <c r="B349" s="7">
        <v>3</v>
      </c>
      <c r="C349" s="6" t="s">
        <v>165</v>
      </c>
      <c r="D349" t="s">
        <v>77</v>
      </c>
      <c r="E349" s="6" t="str">
        <f>IF(J349&lt;Leyenda!$D$9,Leyenda!$B$10,IF(AND('1 agua Ver barras'!J349&gt;=Leyenda!$D$9,'1 agua Ver barras'!J349&lt;=Leyenda!$D$8),Leyenda!$B$9,IF(AND(J349&gt;Leyenda!D$8,J349&lt;Leyenda!$D$7),Leyenda!$B$8,Leyenda!$B$7)))</f>
        <v>SOBRE</v>
      </c>
      <c r="F349" t="s">
        <v>28</v>
      </c>
      <c r="G349" t="s">
        <v>35</v>
      </c>
      <c r="H349">
        <v>60.54</v>
      </c>
      <c r="I349">
        <v>223.65</v>
      </c>
      <c r="J349" s="7">
        <v>0.12</v>
      </c>
      <c r="K349" t="s">
        <v>15</v>
      </c>
    </row>
    <row r="350" spans="2:11" hidden="1" x14ac:dyDescent="0.3">
      <c r="B350" s="7">
        <v>3</v>
      </c>
      <c r="C350" s="6" t="s">
        <v>165</v>
      </c>
      <c r="D350" t="s">
        <v>78</v>
      </c>
      <c r="E350" s="6" t="str">
        <f>IF(J350&lt;Leyenda!$D$9,Leyenda!$B$10,IF(AND('1 agua Ver barras'!J350&gt;=Leyenda!$D$9,'1 agua Ver barras'!J350&lt;=Leyenda!$D$8),Leyenda!$B$9,IF(AND(J350&gt;Leyenda!D$8,J350&lt;Leyenda!$D$7),Leyenda!$B$8,Leyenda!$B$7)))</f>
        <v>OK</v>
      </c>
      <c r="F350" t="s">
        <v>166</v>
      </c>
      <c r="G350" t="s">
        <v>35</v>
      </c>
      <c r="H350">
        <v>53.35</v>
      </c>
      <c r="I350">
        <v>47.82</v>
      </c>
      <c r="J350" s="7">
        <v>0.66</v>
      </c>
      <c r="K350" t="s">
        <v>8</v>
      </c>
    </row>
    <row r="351" spans="2:11" hidden="1" x14ac:dyDescent="0.3">
      <c r="B351" s="7">
        <v>3</v>
      </c>
      <c r="C351" s="6" t="s">
        <v>165</v>
      </c>
      <c r="D351" t="s">
        <v>79</v>
      </c>
      <c r="E351" s="6" t="str">
        <f>IF(J351&lt;Leyenda!$D$9,Leyenda!$B$10,IF(AND('1 agua Ver barras'!J351&gt;=Leyenda!$D$9,'1 agua Ver barras'!J351&lt;=Leyenda!$D$8),Leyenda!$B$9,IF(AND(J351&gt;Leyenda!D$8,J351&lt;Leyenda!$D$7),Leyenda!$B$8,Leyenda!$B$7)))</f>
        <v>OK</v>
      </c>
      <c r="F351" t="s">
        <v>166</v>
      </c>
      <c r="G351" t="s">
        <v>35</v>
      </c>
      <c r="H351">
        <v>69.36</v>
      </c>
      <c r="I351">
        <v>47.82</v>
      </c>
      <c r="J351" s="7">
        <v>0.8</v>
      </c>
      <c r="K351" t="s">
        <v>43</v>
      </c>
    </row>
    <row r="352" spans="2:11" hidden="1" x14ac:dyDescent="0.3">
      <c r="B352" s="7">
        <v>3</v>
      </c>
      <c r="C352" s="6" t="s">
        <v>165</v>
      </c>
      <c r="D352" t="s">
        <v>80</v>
      </c>
      <c r="E352" s="6" t="str">
        <f>IF(J352&lt;Leyenda!$D$9,Leyenda!$B$10,IF(AND('1 agua Ver barras'!J352&gt;=Leyenda!$D$9,'1 agua Ver barras'!J352&lt;=Leyenda!$D$8),Leyenda!$B$9,IF(AND(J352&gt;Leyenda!D$8,J352&lt;Leyenda!$D$7),Leyenda!$B$8,Leyenda!$B$7)))</f>
        <v>OK</v>
      </c>
      <c r="F352" t="s">
        <v>23</v>
      </c>
      <c r="G352" t="s">
        <v>35</v>
      </c>
      <c r="H352">
        <v>78.23</v>
      </c>
      <c r="I352">
        <v>36.42</v>
      </c>
      <c r="J352" s="7">
        <v>0.67</v>
      </c>
      <c r="K352" t="s">
        <v>15</v>
      </c>
    </row>
    <row r="353" spans="2:11" hidden="1" x14ac:dyDescent="0.3">
      <c r="B353" s="7">
        <v>3</v>
      </c>
      <c r="C353" s="6" t="s">
        <v>165</v>
      </c>
      <c r="D353" t="s">
        <v>81</v>
      </c>
      <c r="E353" s="6" t="str">
        <f>IF(J353&lt;Leyenda!$D$9,Leyenda!$B$10,IF(AND('1 agua Ver barras'!J353&gt;=Leyenda!$D$9,'1 agua Ver barras'!J353&lt;=Leyenda!$D$8),Leyenda!$B$9,IF(AND(J353&gt;Leyenda!D$8,J353&lt;Leyenda!$D$7),Leyenda!$B$8,Leyenda!$B$7)))</f>
        <v>OK</v>
      </c>
      <c r="F353" t="s">
        <v>23</v>
      </c>
      <c r="G353" t="s">
        <v>35</v>
      </c>
      <c r="H353">
        <v>78.23</v>
      </c>
      <c r="I353">
        <v>36.42</v>
      </c>
      <c r="J353" s="7">
        <v>0.79</v>
      </c>
      <c r="K353" t="s">
        <v>15</v>
      </c>
    </row>
    <row r="354" spans="2:11" hidden="1" x14ac:dyDescent="0.3">
      <c r="B354" s="7">
        <v>3</v>
      </c>
      <c r="C354" s="6" t="s">
        <v>165</v>
      </c>
      <c r="D354" t="s">
        <v>82</v>
      </c>
      <c r="E354" s="6" t="str">
        <f>IF(J354&lt;Leyenda!$D$9,Leyenda!$B$10,IF(AND('1 agua Ver barras'!J354&gt;=Leyenda!$D$9,'1 agua Ver barras'!J354&lt;=Leyenda!$D$8),Leyenda!$B$9,IF(AND(J354&gt;Leyenda!D$8,J354&lt;Leyenda!$D$7),Leyenda!$B$8,Leyenda!$B$7)))</f>
        <v>OK</v>
      </c>
      <c r="F354" t="s">
        <v>25</v>
      </c>
      <c r="G354" t="s">
        <v>35</v>
      </c>
      <c r="H354">
        <v>89.27</v>
      </c>
      <c r="I354">
        <v>359.98</v>
      </c>
      <c r="J354" s="7">
        <v>0.52</v>
      </c>
      <c r="K354" t="s">
        <v>15</v>
      </c>
    </row>
    <row r="355" spans="2:11" hidden="1" x14ac:dyDescent="0.3">
      <c r="B355" s="7">
        <v>3</v>
      </c>
      <c r="C355" s="6" t="s">
        <v>165</v>
      </c>
      <c r="D355" t="s">
        <v>83</v>
      </c>
      <c r="E355" s="6" t="str">
        <f>IF(J355&lt;Leyenda!$D$9,Leyenda!$B$10,IF(AND('1 agua Ver barras'!J355&gt;=Leyenda!$D$9,'1 agua Ver barras'!J355&lt;=Leyenda!$D$8),Leyenda!$B$9,IF(AND(J355&gt;Leyenda!D$8,J355&lt;Leyenda!$D$7),Leyenda!$B$8,Leyenda!$B$7)))</f>
        <v>OK</v>
      </c>
      <c r="F355" t="s">
        <v>25</v>
      </c>
      <c r="G355" t="s">
        <v>35</v>
      </c>
      <c r="H355">
        <v>89.27</v>
      </c>
      <c r="I355">
        <v>359.98</v>
      </c>
      <c r="J355" s="7">
        <v>0.53</v>
      </c>
      <c r="K355" t="s">
        <v>43</v>
      </c>
    </row>
    <row r="356" spans="2:11" hidden="1" x14ac:dyDescent="0.3">
      <c r="B356" s="7">
        <v>3</v>
      </c>
      <c r="C356" s="6" t="s">
        <v>165</v>
      </c>
      <c r="D356" t="s">
        <v>84</v>
      </c>
      <c r="E356" s="6" t="str">
        <f>IF(J356&lt;Leyenda!$D$9,Leyenda!$B$10,IF(AND('1 agua Ver barras'!J356&gt;=Leyenda!$D$9,'1 agua Ver barras'!J356&lt;=Leyenda!$D$8),Leyenda!$B$9,IF(AND(J356&gt;Leyenda!D$8,J356&lt;Leyenda!$D$7),Leyenda!$B$8,Leyenda!$B$7)))</f>
        <v>SOBRE</v>
      </c>
      <c r="F356" t="s">
        <v>28</v>
      </c>
      <c r="G356" t="s">
        <v>35</v>
      </c>
      <c r="H356">
        <v>60.54</v>
      </c>
      <c r="I356">
        <v>223.65</v>
      </c>
      <c r="J356" s="7">
        <v>0.16</v>
      </c>
      <c r="K356" t="s">
        <v>8</v>
      </c>
    </row>
    <row r="357" spans="2:11" hidden="1" x14ac:dyDescent="0.3">
      <c r="B357" s="7">
        <v>3</v>
      </c>
      <c r="C357" s="6" t="s">
        <v>165</v>
      </c>
      <c r="D357" t="s">
        <v>85</v>
      </c>
      <c r="E357" s="6" t="str">
        <f>IF(J357&lt;Leyenda!$D$9,Leyenda!$B$10,IF(AND('1 agua Ver barras'!J357&gt;=Leyenda!$D$9,'1 agua Ver barras'!J357&lt;=Leyenda!$D$8),Leyenda!$B$9,IF(AND(J357&gt;Leyenda!D$8,J357&lt;Leyenda!$D$7),Leyenda!$B$8,Leyenda!$B$7)))</f>
        <v>SOBRE</v>
      </c>
      <c r="F357" t="s">
        <v>28</v>
      </c>
      <c r="G357" t="s">
        <v>35</v>
      </c>
      <c r="H357">
        <v>60.54</v>
      </c>
      <c r="I357">
        <v>223.65</v>
      </c>
      <c r="J357" s="7">
        <v>0.19</v>
      </c>
      <c r="K357" t="s">
        <v>8</v>
      </c>
    </row>
    <row r="358" spans="2:11" hidden="1" x14ac:dyDescent="0.3">
      <c r="B358" s="7">
        <v>3</v>
      </c>
      <c r="C358" s="6" t="s">
        <v>165</v>
      </c>
      <c r="D358" t="s">
        <v>86</v>
      </c>
      <c r="E358" s="6" t="str">
        <f>IF(J358&lt;Leyenda!$D$9,Leyenda!$B$10,IF(AND('1 agua Ver barras'!J358&gt;=Leyenda!$D$9,'1 agua Ver barras'!J358&lt;=Leyenda!$D$8),Leyenda!$B$9,IF(AND(J358&gt;Leyenda!D$8,J358&lt;Leyenda!$D$7),Leyenda!$B$8,Leyenda!$B$7)))</f>
        <v>SOBRE</v>
      </c>
      <c r="F358" t="s">
        <v>28</v>
      </c>
      <c r="G358" t="s">
        <v>35</v>
      </c>
      <c r="H358">
        <v>60.54</v>
      </c>
      <c r="I358">
        <v>223.65</v>
      </c>
      <c r="J358" s="7">
        <v>0.13</v>
      </c>
      <c r="K358" t="s">
        <v>8</v>
      </c>
    </row>
    <row r="359" spans="2:11" hidden="1" x14ac:dyDescent="0.3">
      <c r="B359" s="7">
        <v>3</v>
      </c>
      <c r="C359" s="6" t="s">
        <v>165</v>
      </c>
      <c r="D359" t="s">
        <v>233</v>
      </c>
      <c r="E359" s="6" t="str">
        <f>IF(J359&lt;Leyenda!$D$9,Leyenda!$B$10,IF(AND('1 agua Ver barras'!J359&gt;=Leyenda!$D$9,'1 agua Ver barras'!J359&lt;=Leyenda!$D$8),Leyenda!$B$9,IF(AND(J359&gt;Leyenda!D$8,J359&lt;Leyenda!$D$7),Leyenda!$B$8,Leyenda!$B$7)))</f>
        <v>SOBRE</v>
      </c>
      <c r="F359" t="s">
        <v>268</v>
      </c>
      <c r="G359" t="s">
        <v>35</v>
      </c>
      <c r="H359">
        <v>50.13</v>
      </c>
      <c r="I359">
        <v>185.68</v>
      </c>
      <c r="J359" s="7">
        <v>0.09</v>
      </c>
      <c r="K359" t="s">
        <v>8</v>
      </c>
    </row>
    <row r="360" spans="2:11" hidden="1" x14ac:dyDescent="0.3">
      <c r="B360" s="7">
        <v>3</v>
      </c>
      <c r="C360" s="6" t="s">
        <v>165</v>
      </c>
      <c r="D360" t="s">
        <v>88</v>
      </c>
      <c r="E360" s="6" t="str">
        <f>IF(J360&lt;Leyenda!$D$9,Leyenda!$B$10,IF(AND('1 agua Ver barras'!J360&gt;=Leyenda!$D$9,'1 agua Ver barras'!J360&lt;=Leyenda!$D$8),Leyenda!$B$9,IF(AND(J360&gt;Leyenda!D$8,J360&lt;Leyenda!$D$7),Leyenda!$B$8,Leyenda!$B$7)))</f>
        <v>SOBRE</v>
      </c>
      <c r="F360" t="s">
        <v>28</v>
      </c>
      <c r="G360" t="s">
        <v>35</v>
      </c>
      <c r="H360">
        <v>60.54</v>
      </c>
      <c r="I360">
        <v>223.65</v>
      </c>
      <c r="J360" s="7">
        <v>0.12</v>
      </c>
      <c r="K360" t="s">
        <v>15</v>
      </c>
    </row>
    <row r="361" spans="2:11" hidden="1" x14ac:dyDescent="0.3">
      <c r="B361" s="7">
        <v>3</v>
      </c>
      <c r="C361" s="6" t="s">
        <v>165</v>
      </c>
      <c r="D361" t="s">
        <v>89</v>
      </c>
      <c r="E361" s="6" t="str">
        <f>IF(J361&lt;Leyenda!$D$9,Leyenda!$B$10,IF(AND('1 agua Ver barras'!J361&gt;=Leyenda!$D$9,'1 agua Ver barras'!J361&lt;=Leyenda!$D$8),Leyenda!$B$9,IF(AND(J361&gt;Leyenda!D$8,J361&lt;Leyenda!$D$7),Leyenda!$B$8,Leyenda!$B$7)))</f>
        <v>SOBRE</v>
      </c>
      <c r="F361" t="s">
        <v>28</v>
      </c>
      <c r="G361" t="s">
        <v>35</v>
      </c>
      <c r="H361">
        <v>60.54</v>
      </c>
      <c r="I361">
        <v>223.65</v>
      </c>
      <c r="J361" s="7">
        <v>0.11</v>
      </c>
      <c r="K361" t="s">
        <v>15</v>
      </c>
    </row>
    <row r="362" spans="2:11" hidden="1" x14ac:dyDescent="0.3">
      <c r="B362" s="7">
        <v>3</v>
      </c>
      <c r="C362" s="6" t="s">
        <v>165</v>
      </c>
      <c r="D362" t="s">
        <v>90</v>
      </c>
      <c r="E362" s="6" t="str">
        <f>IF(J362&lt;Leyenda!$D$9,Leyenda!$B$10,IF(AND('1 agua Ver barras'!J362&gt;=Leyenda!$D$9,'1 agua Ver barras'!J362&lt;=Leyenda!$D$8),Leyenda!$B$9,IF(AND(J362&gt;Leyenda!D$8,J362&lt;Leyenda!$D$7),Leyenda!$B$8,Leyenda!$B$7)))</f>
        <v>SOBRE</v>
      </c>
      <c r="F362" t="s">
        <v>28</v>
      </c>
      <c r="G362" t="s">
        <v>35</v>
      </c>
      <c r="H362">
        <v>60.54</v>
      </c>
      <c r="I362">
        <v>223.65</v>
      </c>
      <c r="J362" s="7">
        <v>0.12</v>
      </c>
      <c r="K362" t="s">
        <v>15</v>
      </c>
    </row>
    <row r="363" spans="2:11" hidden="1" x14ac:dyDescent="0.3">
      <c r="B363" s="7">
        <v>3</v>
      </c>
      <c r="C363" s="6" t="s">
        <v>165</v>
      </c>
      <c r="D363" t="s">
        <v>91</v>
      </c>
      <c r="E363" s="6" t="str">
        <f>IF(J363&lt;Leyenda!$D$9,Leyenda!$B$10,IF(AND('1 agua Ver barras'!J363&gt;=Leyenda!$D$9,'1 agua Ver barras'!J363&lt;=Leyenda!$D$8),Leyenda!$B$9,IF(AND(J363&gt;Leyenda!D$8,J363&lt;Leyenda!$D$7),Leyenda!$B$8,Leyenda!$B$7)))</f>
        <v>OK</v>
      </c>
      <c r="F363" t="s">
        <v>166</v>
      </c>
      <c r="G363" t="s">
        <v>35</v>
      </c>
      <c r="H363">
        <v>53.35</v>
      </c>
      <c r="I363">
        <v>47.82</v>
      </c>
      <c r="J363" s="7">
        <v>0.67</v>
      </c>
      <c r="K363" t="s">
        <v>8</v>
      </c>
    </row>
    <row r="364" spans="2:11" hidden="1" x14ac:dyDescent="0.3">
      <c r="B364" s="7">
        <v>3</v>
      </c>
      <c r="C364" s="6" t="s">
        <v>165</v>
      </c>
      <c r="D364" t="s">
        <v>92</v>
      </c>
      <c r="E364" s="6" t="str">
        <f>IF(J364&lt;Leyenda!$D$9,Leyenda!$B$10,IF(AND('1 agua Ver barras'!J364&gt;=Leyenda!$D$9,'1 agua Ver barras'!J364&lt;=Leyenda!$D$8),Leyenda!$B$9,IF(AND(J364&gt;Leyenda!D$8,J364&lt;Leyenda!$D$7),Leyenda!$B$8,Leyenda!$B$7)))</f>
        <v>OK</v>
      </c>
      <c r="F364" t="s">
        <v>166</v>
      </c>
      <c r="G364" t="s">
        <v>35</v>
      </c>
      <c r="H364">
        <v>69.36</v>
      </c>
      <c r="I364">
        <v>47.82</v>
      </c>
      <c r="J364" s="7">
        <v>0.8</v>
      </c>
      <c r="K364" t="s">
        <v>43</v>
      </c>
    </row>
    <row r="365" spans="2:11" hidden="1" x14ac:dyDescent="0.3">
      <c r="B365" s="7">
        <v>3</v>
      </c>
      <c r="C365" s="6" t="s">
        <v>165</v>
      </c>
      <c r="D365" t="s">
        <v>93</v>
      </c>
      <c r="E365" s="6" t="str">
        <f>IF(J365&lt;Leyenda!$D$9,Leyenda!$B$10,IF(AND('1 agua Ver barras'!J365&gt;=Leyenda!$D$9,'1 agua Ver barras'!J365&lt;=Leyenda!$D$8),Leyenda!$B$9,IF(AND(J365&gt;Leyenda!D$8,J365&lt;Leyenda!$D$7),Leyenda!$B$8,Leyenda!$B$7)))</f>
        <v>OK</v>
      </c>
      <c r="F365" t="s">
        <v>23</v>
      </c>
      <c r="G365" t="s">
        <v>35</v>
      </c>
      <c r="H365">
        <v>78.23</v>
      </c>
      <c r="I365">
        <v>36.42</v>
      </c>
      <c r="J365" s="7">
        <v>0.67</v>
      </c>
      <c r="K365" t="s">
        <v>15</v>
      </c>
    </row>
    <row r="366" spans="2:11" hidden="1" x14ac:dyDescent="0.3">
      <c r="B366" s="7">
        <v>3</v>
      </c>
      <c r="C366" s="6" t="s">
        <v>165</v>
      </c>
      <c r="D366" t="s">
        <v>94</v>
      </c>
      <c r="E366" s="6" t="str">
        <f>IF(J366&lt;Leyenda!$D$9,Leyenda!$B$10,IF(AND('1 agua Ver barras'!J366&gt;=Leyenda!$D$9,'1 agua Ver barras'!J366&lt;=Leyenda!$D$8),Leyenda!$B$9,IF(AND(J366&gt;Leyenda!D$8,J366&lt;Leyenda!$D$7),Leyenda!$B$8,Leyenda!$B$7)))</f>
        <v>OK</v>
      </c>
      <c r="F366" t="s">
        <v>23</v>
      </c>
      <c r="G366" t="s">
        <v>35</v>
      </c>
      <c r="H366">
        <v>78.23</v>
      </c>
      <c r="I366">
        <v>36.42</v>
      </c>
      <c r="J366" s="7">
        <v>0.79</v>
      </c>
      <c r="K366" t="s">
        <v>15</v>
      </c>
    </row>
    <row r="367" spans="2:11" hidden="1" x14ac:dyDescent="0.3">
      <c r="B367" s="7">
        <v>3</v>
      </c>
      <c r="C367" s="6" t="s">
        <v>165</v>
      </c>
      <c r="D367" t="s">
        <v>95</v>
      </c>
      <c r="E367" s="6" t="str">
        <f>IF(J367&lt;Leyenda!$D$9,Leyenda!$B$10,IF(AND('1 agua Ver barras'!J367&gt;=Leyenda!$D$9,'1 agua Ver barras'!J367&lt;=Leyenda!$D$8),Leyenda!$B$9,IF(AND(J367&gt;Leyenda!D$8,J367&lt;Leyenda!$D$7),Leyenda!$B$8,Leyenda!$B$7)))</f>
        <v>OK</v>
      </c>
      <c r="F367" t="s">
        <v>25</v>
      </c>
      <c r="G367" t="s">
        <v>35</v>
      </c>
      <c r="H367">
        <v>89.27</v>
      </c>
      <c r="I367">
        <v>359.98</v>
      </c>
      <c r="J367" s="7">
        <v>0.52</v>
      </c>
      <c r="K367" t="s">
        <v>15</v>
      </c>
    </row>
    <row r="368" spans="2:11" hidden="1" x14ac:dyDescent="0.3">
      <c r="B368" s="7">
        <v>3</v>
      </c>
      <c r="C368" s="6" t="s">
        <v>165</v>
      </c>
      <c r="D368" t="s">
        <v>96</v>
      </c>
      <c r="E368" s="6" t="str">
        <f>IF(J368&lt;Leyenda!$D$9,Leyenda!$B$10,IF(AND('1 agua Ver barras'!J368&gt;=Leyenda!$D$9,'1 agua Ver barras'!J368&lt;=Leyenda!$D$8),Leyenda!$B$9,IF(AND(J368&gt;Leyenda!D$8,J368&lt;Leyenda!$D$7),Leyenda!$B$8,Leyenda!$B$7)))</f>
        <v>OK</v>
      </c>
      <c r="F368" t="s">
        <v>25</v>
      </c>
      <c r="G368" t="s">
        <v>35</v>
      </c>
      <c r="H368">
        <v>89.27</v>
      </c>
      <c r="I368">
        <v>359.98</v>
      </c>
      <c r="J368" s="7">
        <v>0.53</v>
      </c>
      <c r="K368" t="s">
        <v>43</v>
      </c>
    </row>
    <row r="369" spans="2:11" hidden="1" x14ac:dyDescent="0.3">
      <c r="B369" s="7">
        <v>3</v>
      </c>
      <c r="C369" s="6" t="s">
        <v>165</v>
      </c>
      <c r="D369" t="s">
        <v>97</v>
      </c>
      <c r="E369" s="6" t="str">
        <f>IF(J369&lt;Leyenda!$D$9,Leyenda!$B$10,IF(AND('1 agua Ver barras'!J369&gt;=Leyenda!$D$9,'1 agua Ver barras'!J369&lt;=Leyenda!$D$8),Leyenda!$B$9,IF(AND(J369&gt;Leyenda!D$8,J369&lt;Leyenda!$D$7),Leyenda!$B$8,Leyenda!$B$7)))</f>
        <v>SOBRE</v>
      </c>
      <c r="F369" t="s">
        <v>28</v>
      </c>
      <c r="G369" t="s">
        <v>35</v>
      </c>
      <c r="H369">
        <v>60.54</v>
      </c>
      <c r="I369">
        <v>223.65</v>
      </c>
      <c r="J369" s="7">
        <v>0.17</v>
      </c>
      <c r="K369" t="s">
        <v>8</v>
      </c>
    </row>
    <row r="370" spans="2:11" hidden="1" x14ac:dyDescent="0.3">
      <c r="B370" s="7">
        <v>3</v>
      </c>
      <c r="C370" s="6" t="s">
        <v>165</v>
      </c>
      <c r="D370" t="s">
        <v>98</v>
      </c>
      <c r="E370" s="6" t="str">
        <f>IF(J370&lt;Leyenda!$D$9,Leyenda!$B$10,IF(AND('1 agua Ver barras'!J370&gt;=Leyenda!$D$9,'1 agua Ver barras'!J370&lt;=Leyenda!$D$8),Leyenda!$B$9,IF(AND(J370&gt;Leyenda!D$8,J370&lt;Leyenda!$D$7),Leyenda!$B$8,Leyenda!$B$7)))</f>
        <v>SOBRE</v>
      </c>
      <c r="F370" t="s">
        <v>28</v>
      </c>
      <c r="G370" t="s">
        <v>35</v>
      </c>
      <c r="H370">
        <v>60.54</v>
      </c>
      <c r="I370">
        <v>223.65</v>
      </c>
      <c r="J370" s="7">
        <v>0.2</v>
      </c>
      <c r="K370" t="s">
        <v>8</v>
      </c>
    </row>
    <row r="371" spans="2:11" hidden="1" x14ac:dyDescent="0.3">
      <c r="B371" s="7">
        <v>3</v>
      </c>
      <c r="C371" s="6" t="s">
        <v>165</v>
      </c>
      <c r="D371" t="s">
        <v>99</v>
      </c>
      <c r="E371" s="6" t="str">
        <f>IF(J371&lt;Leyenda!$D$9,Leyenda!$B$10,IF(AND('1 agua Ver barras'!J371&gt;=Leyenda!$D$9,'1 agua Ver barras'!J371&lt;=Leyenda!$D$8),Leyenda!$B$9,IF(AND(J371&gt;Leyenda!D$8,J371&lt;Leyenda!$D$7),Leyenda!$B$8,Leyenda!$B$7)))</f>
        <v>SOBRE</v>
      </c>
      <c r="F371" t="s">
        <v>28</v>
      </c>
      <c r="G371" t="s">
        <v>35</v>
      </c>
      <c r="H371">
        <v>60.54</v>
      </c>
      <c r="I371">
        <v>223.65</v>
      </c>
      <c r="J371" s="7">
        <v>0.14000000000000001</v>
      </c>
      <c r="K371" t="s">
        <v>8</v>
      </c>
    </row>
    <row r="372" spans="2:11" hidden="1" x14ac:dyDescent="0.3">
      <c r="B372" s="7">
        <v>3</v>
      </c>
      <c r="C372" s="6" t="s">
        <v>165</v>
      </c>
      <c r="D372" t="s">
        <v>234</v>
      </c>
      <c r="E372" s="6" t="str">
        <f>IF(J372&lt;Leyenda!$D$9,Leyenda!$B$10,IF(AND('1 agua Ver barras'!J372&gt;=Leyenda!$D$9,'1 agua Ver barras'!J372&lt;=Leyenda!$D$8),Leyenda!$B$9,IF(AND(J372&gt;Leyenda!D$8,J372&lt;Leyenda!$D$7),Leyenda!$B$8,Leyenda!$B$7)))</f>
        <v>SOBRE</v>
      </c>
      <c r="F372" t="s">
        <v>268</v>
      </c>
      <c r="G372" t="s">
        <v>35</v>
      </c>
      <c r="H372">
        <v>50.13</v>
      </c>
      <c r="I372">
        <v>185.68</v>
      </c>
      <c r="J372" s="7">
        <v>0.1</v>
      </c>
      <c r="K372" t="s">
        <v>15</v>
      </c>
    </row>
    <row r="373" spans="2:11" hidden="1" x14ac:dyDescent="0.3">
      <c r="B373" s="7">
        <v>3</v>
      </c>
      <c r="C373" s="6" t="s">
        <v>165</v>
      </c>
      <c r="D373" t="s">
        <v>101</v>
      </c>
      <c r="E373" s="6" t="str">
        <f>IF(J373&lt;Leyenda!$D$9,Leyenda!$B$10,IF(AND('1 agua Ver barras'!J373&gt;=Leyenda!$D$9,'1 agua Ver barras'!J373&lt;=Leyenda!$D$8),Leyenda!$B$9,IF(AND(J373&gt;Leyenda!D$8,J373&lt;Leyenda!$D$7),Leyenda!$B$8,Leyenda!$B$7)))</f>
        <v>SOBRE</v>
      </c>
      <c r="F373" t="s">
        <v>28</v>
      </c>
      <c r="G373" t="s">
        <v>35</v>
      </c>
      <c r="H373">
        <v>60.54</v>
      </c>
      <c r="I373">
        <v>223.65</v>
      </c>
      <c r="J373" s="7">
        <v>0.13</v>
      </c>
      <c r="K373" t="s">
        <v>15</v>
      </c>
    </row>
    <row r="374" spans="2:11" hidden="1" x14ac:dyDescent="0.3">
      <c r="B374" s="7">
        <v>3</v>
      </c>
      <c r="C374" s="6" t="s">
        <v>165</v>
      </c>
      <c r="D374" t="s">
        <v>102</v>
      </c>
      <c r="E374" s="6" t="str">
        <f>IF(J374&lt;Leyenda!$D$9,Leyenda!$B$10,IF(AND('1 agua Ver barras'!J374&gt;=Leyenda!$D$9,'1 agua Ver barras'!J374&lt;=Leyenda!$D$8),Leyenda!$B$9,IF(AND(J374&gt;Leyenda!D$8,J374&lt;Leyenda!$D$7),Leyenda!$B$8,Leyenda!$B$7)))</f>
        <v>SOBRE</v>
      </c>
      <c r="F374" t="s">
        <v>28</v>
      </c>
      <c r="G374" t="s">
        <v>35</v>
      </c>
      <c r="H374">
        <v>60.54</v>
      </c>
      <c r="I374">
        <v>223.65</v>
      </c>
      <c r="J374" s="7">
        <v>0.11</v>
      </c>
      <c r="K374" t="s">
        <v>15</v>
      </c>
    </row>
    <row r="375" spans="2:11" hidden="1" x14ac:dyDescent="0.3">
      <c r="B375" s="7">
        <v>3</v>
      </c>
      <c r="C375" s="6" t="s">
        <v>165</v>
      </c>
      <c r="D375" t="s">
        <v>103</v>
      </c>
      <c r="E375" s="6" t="str">
        <f>IF(J375&lt;Leyenda!$D$9,Leyenda!$B$10,IF(AND('1 agua Ver barras'!J375&gt;=Leyenda!$D$9,'1 agua Ver barras'!J375&lt;=Leyenda!$D$8),Leyenda!$B$9,IF(AND(J375&gt;Leyenda!D$8,J375&lt;Leyenda!$D$7),Leyenda!$B$8,Leyenda!$B$7)))</f>
        <v>SOBRE</v>
      </c>
      <c r="F375" t="s">
        <v>28</v>
      </c>
      <c r="G375" t="s">
        <v>35</v>
      </c>
      <c r="H375">
        <v>60.54</v>
      </c>
      <c r="I375">
        <v>223.65</v>
      </c>
      <c r="J375" s="7">
        <v>0.12</v>
      </c>
      <c r="K375" t="s">
        <v>15</v>
      </c>
    </row>
    <row r="376" spans="2:11" hidden="1" x14ac:dyDescent="0.3">
      <c r="B376" s="7">
        <v>3</v>
      </c>
      <c r="C376" s="6" t="s">
        <v>165</v>
      </c>
      <c r="D376" t="s">
        <v>104</v>
      </c>
      <c r="E376" s="6" t="str">
        <f>IF(J376&lt;Leyenda!$D$9,Leyenda!$B$10,IF(AND('1 agua Ver barras'!J376&gt;=Leyenda!$D$9,'1 agua Ver barras'!J376&lt;=Leyenda!$D$8),Leyenda!$B$9,IF(AND(J376&gt;Leyenda!D$8,J376&lt;Leyenda!$D$7),Leyenda!$B$8,Leyenda!$B$7)))</f>
        <v>OK</v>
      </c>
      <c r="F376" t="s">
        <v>166</v>
      </c>
      <c r="G376" t="s">
        <v>35</v>
      </c>
      <c r="H376">
        <v>53.35</v>
      </c>
      <c r="I376">
        <v>47.82</v>
      </c>
      <c r="J376" s="7">
        <v>0.65</v>
      </c>
      <c r="K376" t="s">
        <v>8</v>
      </c>
    </row>
    <row r="377" spans="2:11" hidden="1" x14ac:dyDescent="0.3">
      <c r="B377" s="7">
        <v>3</v>
      </c>
      <c r="C377" s="6" t="s">
        <v>165</v>
      </c>
      <c r="D377" t="s">
        <v>13</v>
      </c>
      <c r="E377" s="6" t="str">
        <f>IF(J377&lt;Leyenda!$D$9,Leyenda!$B$10,IF(AND('1 agua Ver barras'!J377&gt;=Leyenda!$D$9,'1 agua Ver barras'!J377&lt;=Leyenda!$D$8),Leyenda!$B$9,IF(AND(J377&gt;Leyenda!D$8,J377&lt;Leyenda!$D$7),Leyenda!$B$8,Leyenda!$B$7)))</f>
        <v>OK</v>
      </c>
      <c r="F377" t="s">
        <v>166</v>
      </c>
      <c r="G377" t="s">
        <v>35</v>
      </c>
      <c r="H377">
        <v>69.36</v>
      </c>
      <c r="I377">
        <v>47.82</v>
      </c>
      <c r="J377" s="7">
        <v>0.77</v>
      </c>
      <c r="K377" t="s">
        <v>43</v>
      </c>
    </row>
    <row r="378" spans="2:11" hidden="1" x14ac:dyDescent="0.3">
      <c r="B378" s="7">
        <v>3</v>
      </c>
      <c r="C378" s="6" t="s">
        <v>165</v>
      </c>
      <c r="D378" t="s">
        <v>105</v>
      </c>
      <c r="E378" s="6" t="str">
        <f>IF(J378&lt;Leyenda!$D$9,Leyenda!$B$10,IF(AND('1 agua Ver barras'!J378&gt;=Leyenda!$D$9,'1 agua Ver barras'!J378&lt;=Leyenda!$D$8),Leyenda!$B$9,IF(AND(J378&gt;Leyenda!D$8,J378&lt;Leyenda!$D$7),Leyenda!$B$8,Leyenda!$B$7)))</f>
        <v>OK</v>
      </c>
      <c r="F378" t="s">
        <v>23</v>
      </c>
      <c r="G378" t="s">
        <v>35</v>
      </c>
      <c r="H378">
        <v>78.23</v>
      </c>
      <c r="I378">
        <v>36.42</v>
      </c>
      <c r="J378" s="7">
        <v>0.64</v>
      </c>
      <c r="K378" t="s">
        <v>15</v>
      </c>
    </row>
    <row r="379" spans="2:11" hidden="1" x14ac:dyDescent="0.3">
      <c r="B379" s="7">
        <v>3</v>
      </c>
      <c r="C379" s="6" t="s">
        <v>165</v>
      </c>
      <c r="D379" t="s">
        <v>21</v>
      </c>
      <c r="E379" s="6" t="str">
        <f>IF(J379&lt;Leyenda!$D$9,Leyenda!$B$10,IF(AND('1 agua Ver barras'!J379&gt;=Leyenda!$D$9,'1 agua Ver barras'!J379&lt;=Leyenda!$D$8),Leyenda!$B$9,IF(AND(J379&gt;Leyenda!D$8,J379&lt;Leyenda!$D$7),Leyenda!$B$8,Leyenda!$B$7)))</f>
        <v>OK</v>
      </c>
      <c r="F379" t="s">
        <v>23</v>
      </c>
      <c r="G379" t="s">
        <v>35</v>
      </c>
      <c r="H379">
        <v>78.23</v>
      </c>
      <c r="I379">
        <v>36.42</v>
      </c>
      <c r="J379" s="7">
        <v>0.75</v>
      </c>
      <c r="K379" t="s">
        <v>15</v>
      </c>
    </row>
    <row r="380" spans="2:11" hidden="1" x14ac:dyDescent="0.3">
      <c r="B380" s="7">
        <v>3</v>
      </c>
      <c r="C380" s="6" t="s">
        <v>165</v>
      </c>
      <c r="D380" t="s">
        <v>106</v>
      </c>
      <c r="E380" s="6" t="str">
        <f>IF(J380&lt;Leyenda!$D$9,Leyenda!$B$10,IF(AND('1 agua Ver barras'!J380&gt;=Leyenda!$D$9,'1 agua Ver barras'!J380&lt;=Leyenda!$D$8),Leyenda!$B$9,IF(AND(J380&gt;Leyenda!D$8,J380&lt;Leyenda!$D$7),Leyenda!$B$8,Leyenda!$B$7)))</f>
        <v>OK</v>
      </c>
      <c r="F380" t="s">
        <v>25</v>
      </c>
      <c r="G380" t="s">
        <v>35</v>
      </c>
      <c r="H380">
        <v>89.27</v>
      </c>
      <c r="I380">
        <v>359.98</v>
      </c>
      <c r="J380" s="7">
        <v>0.54</v>
      </c>
      <c r="K380" t="s">
        <v>15</v>
      </c>
    </row>
    <row r="381" spans="2:11" hidden="1" x14ac:dyDescent="0.3">
      <c r="B381" s="7">
        <v>3</v>
      </c>
      <c r="C381" s="6" t="s">
        <v>165</v>
      </c>
      <c r="D381" t="s">
        <v>107</v>
      </c>
      <c r="E381" s="6" t="str">
        <f>IF(J381&lt;Leyenda!$D$9,Leyenda!$B$10,IF(AND('1 agua Ver barras'!J381&gt;=Leyenda!$D$9,'1 agua Ver barras'!J381&lt;=Leyenda!$D$8),Leyenda!$B$9,IF(AND(J381&gt;Leyenda!D$8,J381&lt;Leyenda!$D$7),Leyenda!$B$8,Leyenda!$B$7)))</f>
        <v>OK</v>
      </c>
      <c r="F381" t="s">
        <v>25</v>
      </c>
      <c r="G381" t="s">
        <v>35</v>
      </c>
      <c r="H381">
        <v>89.27</v>
      </c>
      <c r="I381">
        <v>359.98</v>
      </c>
      <c r="J381" s="7">
        <v>0.56000000000000005</v>
      </c>
      <c r="K381" t="s">
        <v>43</v>
      </c>
    </row>
    <row r="382" spans="2:11" hidden="1" x14ac:dyDescent="0.3">
      <c r="B382" s="7">
        <v>3</v>
      </c>
      <c r="C382" s="6" t="s">
        <v>165</v>
      </c>
      <c r="D382" t="s">
        <v>108</v>
      </c>
      <c r="E382" s="6" t="str">
        <f>IF(J382&lt;Leyenda!$D$9,Leyenda!$B$10,IF(AND('1 agua Ver barras'!J382&gt;=Leyenda!$D$9,'1 agua Ver barras'!J382&lt;=Leyenda!$D$8),Leyenda!$B$9,IF(AND(J382&gt;Leyenda!D$8,J382&lt;Leyenda!$D$7),Leyenda!$B$8,Leyenda!$B$7)))</f>
        <v>SOBRE</v>
      </c>
      <c r="F382" t="s">
        <v>28</v>
      </c>
      <c r="G382" t="s">
        <v>35</v>
      </c>
      <c r="H382">
        <v>60.54</v>
      </c>
      <c r="I382">
        <v>223.65</v>
      </c>
      <c r="J382" s="7">
        <v>0.21</v>
      </c>
      <c r="K382" t="s">
        <v>15</v>
      </c>
    </row>
    <row r="383" spans="2:11" hidden="1" x14ac:dyDescent="0.3">
      <c r="B383" s="7">
        <v>3</v>
      </c>
      <c r="C383" s="6" t="s">
        <v>165</v>
      </c>
      <c r="D383" t="s">
        <v>109</v>
      </c>
      <c r="E383" s="6" t="str">
        <f>IF(J383&lt;Leyenda!$D$9,Leyenda!$B$10,IF(AND('1 agua Ver barras'!J383&gt;=Leyenda!$D$9,'1 agua Ver barras'!J383&lt;=Leyenda!$D$8),Leyenda!$B$9,IF(AND(J383&gt;Leyenda!D$8,J383&lt;Leyenda!$D$7),Leyenda!$B$8,Leyenda!$B$7)))</f>
        <v>SOBRE</v>
      </c>
      <c r="F383" t="s">
        <v>28</v>
      </c>
      <c r="G383" t="s">
        <v>35</v>
      </c>
      <c r="H383">
        <v>60.54</v>
      </c>
      <c r="I383">
        <v>223.65</v>
      </c>
      <c r="J383" s="7">
        <v>0.21</v>
      </c>
      <c r="K383" t="s">
        <v>8</v>
      </c>
    </row>
    <row r="384" spans="2:11" hidden="1" x14ac:dyDescent="0.3">
      <c r="B384" s="7">
        <v>3</v>
      </c>
      <c r="C384" s="6" t="s">
        <v>165</v>
      </c>
      <c r="D384" t="s">
        <v>110</v>
      </c>
      <c r="E384" s="6" t="str">
        <f>IF(J384&lt;Leyenda!$D$9,Leyenda!$B$10,IF(AND('1 agua Ver barras'!J384&gt;=Leyenda!$D$9,'1 agua Ver barras'!J384&lt;=Leyenda!$D$8),Leyenda!$B$9,IF(AND(J384&gt;Leyenda!D$8,J384&lt;Leyenda!$D$7),Leyenda!$B$8,Leyenda!$B$7)))</f>
        <v>SOBRE</v>
      </c>
      <c r="F384" t="s">
        <v>28</v>
      </c>
      <c r="G384" t="s">
        <v>35</v>
      </c>
      <c r="H384">
        <v>60.54</v>
      </c>
      <c r="I384">
        <v>223.65</v>
      </c>
      <c r="J384" s="7">
        <v>0.18</v>
      </c>
      <c r="K384" t="s">
        <v>15</v>
      </c>
    </row>
    <row r="385" spans="2:11" hidden="1" x14ac:dyDescent="0.3">
      <c r="B385" s="7">
        <v>3</v>
      </c>
      <c r="C385" s="6" t="s">
        <v>165</v>
      </c>
      <c r="D385" t="s">
        <v>235</v>
      </c>
      <c r="E385" s="6" t="str">
        <f>IF(J385&lt;Leyenda!$D$9,Leyenda!$B$10,IF(AND('1 agua Ver barras'!J385&gt;=Leyenda!$D$9,'1 agua Ver barras'!J385&lt;=Leyenda!$D$8),Leyenda!$B$9,IF(AND(J385&gt;Leyenda!D$8,J385&lt;Leyenda!$D$7),Leyenda!$B$8,Leyenda!$B$7)))</f>
        <v>SOBRE</v>
      </c>
      <c r="F385" t="s">
        <v>268</v>
      </c>
      <c r="G385" t="s">
        <v>35</v>
      </c>
      <c r="H385">
        <v>50.13</v>
      </c>
      <c r="I385">
        <v>185.68</v>
      </c>
      <c r="J385" s="7">
        <v>0.31</v>
      </c>
      <c r="K385" t="s">
        <v>15</v>
      </c>
    </row>
    <row r="386" spans="2:11" hidden="1" x14ac:dyDescent="0.3">
      <c r="B386" s="7">
        <v>3</v>
      </c>
      <c r="C386" s="6" t="s">
        <v>165</v>
      </c>
      <c r="D386" t="s">
        <v>112</v>
      </c>
      <c r="E386" s="6" t="str">
        <f>IF(J386&lt;Leyenda!$D$9,Leyenda!$B$10,IF(AND('1 agua Ver barras'!J386&gt;=Leyenda!$D$9,'1 agua Ver barras'!J386&lt;=Leyenda!$D$8),Leyenda!$B$9,IF(AND(J386&gt;Leyenda!D$8,J386&lt;Leyenda!$D$7),Leyenda!$B$8,Leyenda!$B$7)))</f>
        <v>SOBRE</v>
      </c>
      <c r="F386" t="s">
        <v>28</v>
      </c>
      <c r="G386" t="s">
        <v>35</v>
      </c>
      <c r="H386">
        <v>60.54</v>
      </c>
      <c r="I386">
        <v>223.65</v>
      </c>
      <c r="J386" s="7">
        <v>0.17</v>
      </c>
      <c r="K386" t="s">
        <v>15</v>
      </c>
    </row>
    <row r="387" spans="2:11" hidden="1" x14ac:dyDescent="0.3">
      <c r="B387" s="7">
        <v>3</v>
      </c>
      <c r="C387" s="6" t="s">
        <v>165</v>
      </c>
      <c r="D387" t="s">
        <v>113</v>
      </c>
      <c r="E387" s="6" t="str">
        <f>IF(J387&lt;Leyenda!$D$9,Leyenda!$B$10,IF(AND('1 agua Ver barras'!J387&gt;=Leyenda!$D$9,'1 agua Ver barras'!J387&lt;=Leyenda!$D$8),Leyenda!$B$9,IF(AND(J387&gt;Leyenda!D$8,J387&lt;Leyenda!$D$7),Leyenda!$B$8,Leyenda!$B$7)))</f>
        <v>SOBRE</v>
      </c>
      <c r="F387" t="s">
        <v>28</v>
      </c>
      <c r="G387" t="s">
        <v>35</v>
      </c>
      <c r="H387">
        <v>60.54</v>
      </c>
      <c r="I387">
        <v>223.65</v>
      </c>
      <c r="J387" s="7">
        <v>0.2</v>
      </c>
      <c r="K387" t="s">
        <v>15</v>
      </c>
    </row>
    <row r="388" spans="2:11" hidden="1" x14ac:dyDescent="0.3">
      <c r="B388" s="7">
        <v>3</v>
      </c>
      <c r="C388" s="6" t="s">
        <v>165</v>
      </c>
      <c r="D388" t="s">
        <v>114</v>
      </c>
      <c r="E388" s="6" t="str">
        <f>IF(J388&lt;Leyenda!$D$9,Leyenda!$B$10,IF(AND('1 agua Ver barras'!J388&gt;=Leyenda!$D$9,'1 agua Ver barras'!J388&lt;=Leyenda!$D$8),Leyenda!$B$9,IF(AND(J388&gt;Leyenda!D$8,J388&lt;Leyenda!$D$7),Leyenda!$B$8,Leyenda!$B$7)))</f>
        <v>SOBRE</v>
      </c>
      <c r="F388" t="s">
        <v>28</v>
      </c>
      <c r="G388" t="s">
        <v>35</v>
      </c>
      <c r="H388">
        <v>60.54</v>
      </c>
      <c r="I388">
        <v>223.65</v>
      </c>
      <c r="J388" s="7">
        <v>0.14000000000000001</v>
      </c>
      <c r="K388" t="s">
        <v>15</v>
      </c>
    </row>
    <row r="389" spans="2:11" hidden="1" x14ac:dyDescent="0.3">
      <c r="B389" s="7">
        <v>3</v>
      </c>
      <c r="C389" s="6" t="s">
        <v>165</v>
      </c>
      <c r="D389" t="s">
        <v>115</v>
      </c>
      <c r="E389" s="6" t="str">
        <f>IF(J389&lt;Leyenda!$D$9,Leyenda!$B$10,IF(AND('1 agua Ver barras'!J389&gt;=Leyenda!$D$9,'1 agua Ver barras'!J389&lt;=Leyenda!$D$8),Leyenda!$B$9,IF(AND(J389&gt;Leyenda!D$8,J389&lt;Leyenda!$D$7),Leyenda!$B$8,Leyenda!$B$7)))</f>
        <v>OK</v>
      </c>
      <c r="F389" t="s">
        <v>166</v>
      </c>
      <c r="G389" t="s">
        <v>35</v>
      </c>
      <c r="H389">
        <v>53.35</v>
      </c>
      <c r="I389">
        <v>47.82</v>
      </c>
      <c r="J389" s="7">
        <v>0.52</v>
      </c>
      <c r="K389" t="s">
        <v>8</v>
      </c>
    </row>
    <row r="390" spans="2:11" hidden="1" x14ac:dyDescent="0.3">
      <c r="B390" s="7">
        <v>3</v>
      </c>
      <c r="C390" s="6" t="s">
        <v>165</v>
      </c>
      <c r="D390" t="s">
        <v>116</v>
      </c>
      <c r="E390" s="6" t="str">
        <f>IF(J390&lt;Leyenda!$D$9,Leyenda!$B$10,IF(AND('1 agua Ver barras'!J390&gt;=Leyenda!$D$9,'1 agua Ver barras'!J390&lt;=Leyenda!$D$8),Leyenda!$B$9,IF(AND(J390&gt;Leyenda!D$8,J390&lt;Leyenda!$D$7),Leyenda!$B$8,Leyenda!$B$7)))</f>
        <v>OK</v>
      </c>
      <c r="F390" t="s">
        <v>166</v>
      </c>
      <c r="G390" t="s">
        <v>35</v>
      </c>
      <c r="H390">
        <v>69.36</v>
      </c>
      <c r="I390">
        <v>47.82</v>
      </c>
      <c r="J390" s="7">
        <v>0.61</v>
      </c>
      <c r="K390" t="s">
        <v>43</v>
      </c>
    </row>
    <row r="391" spans="2:11" hidden="1" x14ac:dyDescent="0.3">
      <c r="B391" s="7">
        <v>3</v>
      </c>
      <c r="C391" s="6" t="s">
        <v>165</v>
      </c>
      <c r="D391" t="s">
        <v>117</v>
      </c>
      <c r="E391" s="6" t="str">
        <f>IF(J391&lt;Leyenda!$D$9,Leyenda!$B$10,IF(AND('1 agua Ver barras'!J391&gt;=Leyenda!$D$9,'1 agua Ver barras'!J391&lt;=Leyenda!$D$8),Leyenda!$B$9,IF(AND(J391&gt;Leyenda!D$8,J391&lt;Leyenda!$D$7),Leyenda!$B$8,Leyenda!$B$7)))</f>
        <v>SOBRE</v>
      </c>
      <c r="F391" t="s">
        <v>23</v>
      </c>
      <c r="G391" t="s">
        <v>35</v>
      </c>
      <c r="H391">
        <v>78.23</v>
      </c>
      <c r="I391">
        <v>36.42</v>
      </c>
      <c r="J391" s="7">
        <v>0.46</v>
      </c>
      <c r="K391" t="s">
        <v>8</v>
      </c>
    </row>
    <row r="392" spans="2:11" hidden="1" x14ac:dyDescent="0.3">
      <c r="B392" s="7">
        <v>3</v>
      </c>
      <c r="C392" s="6" t="s">
        <v>165</v>
      </c>
      <c r="D392" t="s">
        <v>118</v>
      </c>
      <c r="E392" s="6" t="str">
        <f>IF(J392&lt;Leyenda!$D$9,Leyenda!$B$10,IF(AND('1 agua Ver barras'!J392&gt;=Leyenda!$D$9,'1 agua Ver barras'!J392&lt;=Leyenda!$D$8),Leyenda!$B$9,IF(AND(J392&gt;Leyenda!D$8,J392&lt;Leyenda!$D$7),Leyenda!$B$8,Leyenda!$B$7)))</f>
        <v>OK</v>
      </c>
      <c r="F392" t="s">
        <v>23</v>
      </c>
      <c r="G392" t="s">
        <v>35</v>
      </c>
      <c r="H392">
        <v>78.23</v>
      </c>
      <c r="I392">
        <v>36.42</v>
      </c>
      <c r="J392" s="7">
        <v>0.56999999999999995</v>
      </c>
      <c r="K392" t="s">
        <v>15</v>
      </c>
    </row>
    <row r="393" spans="2:11" hidden="1" x14ac:dyDescent="0.3">
      <c r="B393" s="7">
        <v>3</v>
      </c>
      <c r="C393" s="6" t="s">
        <v>165</v>
      </c>
      <c r="D393" t="s">
        <v>119</v>
      </c>
      <c r="E393" s="6" t="str">
        <f>IF(J393&lt;Leyenda!$D$9,Leyenda!$B$10,IF(AND('1 agua Ver barras'!J393&gt;=Leyenda!$D$9,'1 agua Ver barras'!J393&lt;=Leyenda!$D$8),Leyenda!$B$9,IF(AND(J393&gt;Leyenda!D$8,J393&lt;Leyenda!$D$7),Leyenda!$B$8,Leyenda!$B$7)))</f>
        <v>OK</v>
      </c>
      <c r="F393" t="s">
        <v>25</v>
      </c>
      <c r="G393" t="s">
        <v>35</v>
      </c>
      <c r="H393">
        <v>89.27</v>
      </c>
      <c r="I393">
        <v>359.98</v>
      </c>
      <c r="J393" s="7">
        <v>0.7</v>
      </c>
      <c r="K393" t="s">
        <v>15</v>
      </c>
    </row>
    <row r="394" spans="2:11" hidden="1" x14ac:dyDescent="0.3">
      <c r="B394" s="7">
        <v>3</v>
      </c>
      <c r="C394" s="6" t="s">
        <v>165</v>
      </c>
      <c r="D394" t="s">
        <v>120</v>
      </c>
      <c r="E394" s="6" t="str">
        <f>IF(J394&lt;Leyenda!$D$9,Leyenda!$B$10,IF(AND('1 agua Ver barras'!J394&gt;=Leyenda!$D$9,'1 agua Ver barras'!J394&lt;=Leyenda!$D$8),Leyenda!$B$9,IF(AND(J394&gt;Leyenda!D$8,J394&lt;Leyenda!$D$7),Leyenda!$B$8,Leyenda!$B$7)))</f>
        <v>OK</v>
      </c>
      <c r="F394" t="s">
        <v>25</v>
      </c>
      <c r="G394" t="s">
        <v>35</v>
      </c>
      <c r="H394">
        <v>89.27</v>
      </c>
      <c r="I394">
        <v>359.98</v>
      </c>
      <c r="J394" s="7">
        <v>0.75</v>
      </c>
      <c r="K394" t="s">
        <v>43</v>
      </c>
    </row>
    <row r="395" spans="2:11" hidden="1" x14ac:dyDescent="0.3">
      <c r="B395" s="7">
        <v>3</v>
      </c>
      <c r="C395" s="6" t="s">
        <v>165</v>
      </c>
      <c r="D395" t="s">
        <v>121</v>
      </c>
      <c r="E395" s="6" t="str">
        <f>IF(J395&lt;Leyenda!$D$9,Leyenda!$B$10,IF(AND('1 agua Ver barras'!J395&gt;=Leyenda!$D$9,'1 agua Ver barras'!J395&lt;=Leyenda!$D$8),Leyenda!$B$9,IF(AND(J395&gt;Leyenda!D$8,J395&lt;Leyenda!$D$7),Leyenda!$B$8,Leyenda!$B$7)))</f>
        <v>OK</v>
      </c>
      <c r="F395" t="s">
        <v>28</v>
      </c>
      <c r="G395" t="s">
        <v>35</v>
      </c>
      <c r="H395">
        <v>60.54</v>
      </c>
      <c r="I395">
        <v>223.65</v>
      </c>
      <c r="J395" s="7">
        <v>0.53</v>
      </c>
      <c r="K395" t="s">
        <v>15</v>
      </c>
    </row>
    <row r="396" spans="2:11" hidden="1" x14ac:dyDescent="0.3">
      <c r="B396" s="7">
        <v>3</v>
      </c>
      <c r="C396" s="6" t="s">
        <v>165</v>
      </c>
      <c r="D396" t="s">
        <v>122</v>
      </c>
      <c r="E396" s="6" t="str">
        <f>IF(J396&lt;Leyenda!$D$9,Leyenda!$B$10,IF(AND('1 agua Ver barras'!J396&gt;=Leyenda!$D$9,'1 agua Ver barras'!J396&lt;=Leyenda!$D$8),Leyenda!$B$9,IF(AND(J396&gt;Leyenda!D$8,J396&lt;Leyenda!$D$7),Leyenda!$B$8,Leyenda!$B$7)))</f>
        <v>SOBRE</v>
      </c>
      <c r="F396" t="s">
        <v>28</v>
      </c>
      <c r="G396" t="s">
        <v>35</v>
      </c>
      <c r="H396">
        <v>60.54</v>
      </c>
      <c r="I396">
        <v>223.65</v>
      </c>
      <c r="J396" s="7">
        <v>0.18</v>
      </c>
      <c r="K396" t="s">
        <v>8</v>
      </c>
    </row>
    <row r="397" spans="2:11" hidden="1" x14ac:dyDescent="0.3">
      <c r="B397" s="7">
        <v>3</v>
      </c>
      <c r="C397" s="6" t="s">
        <v>165</v>
      </c>
      <c r="D397" t="s">
        <v>123</v>
      </c>
      <c r="E397" s="6" t="str">
        <f>IF(J397&lt;Leyenda!$D$9,Leyenda!$B$10,IF(AND('1 agua Ver barras'!J397&gt;=Leyenda!$D$9,'1 agua Ver barras'!J397&lt;=Leyenda!$D$8),Leyenda!$B$9,IF(AND(J397&gt;Leyenda!D$8,J397&lt;Leyenda!$D$7),Leyenda!$B$8,Leyenda!$B$7)))</f>
        <v>SOBRE</v>
      </c>
      <c r="F397" t="s">
        <v>28</v>
      </c>
      <c r="G397" t="s">
        <v>35</v>
      </c>
      <c r="H397">
        <v>60.54</v>
      </c>
      <c r="I397">
        <v>223.65</v>
      </c>
      <c r="J397" s="7">
        <v>0.17</v>
      </c>
      <c r="K397" t="s">
        <v>43</v>
      </c>
    </row>
    <row r="398" spans="2:11" hidden="1" x14ac:dyDescent="0.3">
      <c r="B398" s="7">
        <v>3</v>
      </c>
      <c r="C398" s="6" t="s">
        <v>165</v>
      </c>
      <c r="D398" t="s">
        <v>236</v>
      </c>
      <c r="E398" s="6" t="str">
        <f>IF(J398&lt;Leyenda!$D$9,Leyenda!$B$10,IF(AND('1 agua Ver barras'!J398&gt;=Leyenda!$D$9,'1 agua Ver barras'!J398&lt;=Leyenda!$D$8),Leyenda!$B$9,IF(AND(J398&gt;Leyenda!D$8,J398&lt;Leyenda!$D$7),Leyenda!$B$8,Leyenda!$B$7)))</f>
        <v>OK</v>
      </c>
      <c r="F398" t="s">
        <v>268</v>
      </c>
      <c r="G398" t="s">
        <v>35</v>
      </c>
      <c r="H398">
        <v>50.13</v>
      </c>
      <c r="I398">
        <v>185.68</v>
      </c>
      <c r="J398" s="7">
        <v>0.6</v>
      </c>
      <c r="K398" t="s">
        <v>15</v>
      </c>
    </row>
    <row r="399" spans="2:11" hidden="1" x14ac:dyDescent="0.3">
      <c r="B399" s="7">
        <v>3</v>
      </c>
      <c r="C399" s="6" t="s">
        <v>165</v>
      </c>
      <c r="D399" t="s">
        <v>124</v>
      </c>
      <c r="E399" s="6" t="str">
        <f>IF(J399&lt;Leyenda!$D$9,Leyenda!$B$10,IF(AND('1 agua Ver barras'!J399&gt;=Leyenda!$D$9,'1 agua Ver barras'!J399&lt;=Leyenda!$D$8),Leyenda!$B$9,IF(AND(J399&gt;Leyenda!D$8,J399&lt;Leyenda!$D$7),Leyenda!$B$8,Leyenda!$B$7)))</f>
        <v>SOBRE</v>
      </c>
      <c r="F399" t="s">
        <v>28</v>
      </c>
      <c r="G399" t="s">
        <v>35</v>
      </c>
      <c r="H399">
        <v>60.54</v>
      </c>
      <c r="I399">
        <v>223.65</v>
      </c>
      <c r="J399" s="7">
        <v>0.16</v>
      </c>
      <c r="K399" t="s">
        <v>43</v>
      </c>
    </row>
    <row r="400" spans="2:11" hidden="1" x14ac:dyDescent="0.3">
      <c r="B400" s="7">
        <v>3</v>
      </c>
      <c r="C400" s="6" t="s">
        <v>165</v>
      </c>
      <c r="D400" t="s">
        <v>125</v>
      </c>
      <c r="E400" s="6" t="str">
        <f>IF(J400&lt;Leyenda!$D$9,Leyenda!$B$10,IF(AND('1 agua Ver barras'!J400&gt;=Leyenda!$D$9,'1 agua Ver barras'!J400&lt;=Leyenda!$D$8),Leyenda!$B$9,IF(AND(J400&gt;Leyenda!D$8,J400&lt;Leyenda!$D$7),Leyenda!$B$8,Leyenda!$B$7)))</f>
        <v>SOBRE</v>
      </c>
      <c r="F400" t="s">
        <v>28</v>
      </c>
      <c r="G400" t="s">
        <v>35</v>
      </c>
      <c r="H400">
        <v>60.54</v>
      </c>
      <c r="I400">
        <v>223.65</v>
      </c>
      <c r="J400" s="7">
        <v>0.45</v>
      </c>
      <c r="K400" t="s">
        <v>15</v>
      </c>
    </row>
    <row r="401" spans="2:11" hidden="1" x14ac:dyDescent="0.3">
      <c r="B401" s="7">
        <v>3</v>
      </c>
      <c r="C401" s="6" t="s">
        <v>165</v>
      </c>
      <c r="D401" t="s">
        <v>126</v>
      </c>
      <c r="E401" s="6" t="str">
        <f>IF(J401&lt;Leyenda!$D$9,Leyenda!$B$10,IF(AND('1 agua Ver barras'!J401&gt;=Leyenda!$D$9,'1 agua Ver barras'!J401&lt;=Leyenda!$D$8),Leyenda!$B$9,IF(AND(J401&gt;Leyenda!D$8,J401&lt;Leyenda!$D$7),Leyenda!$B$8,Leyenda!$B$7)))</f>
        <v>SOBRE</v>
      </c>
      <c r="F401" t="s">
        <v>28</v>
      </c>
      <c r="G401" t="s">
        <v>35</v>
      </c>
      <c r="H401">
        <v>60.54</v>
      </c>
      <c r="I401">
        <v>223.65</v>
      </c>
      <c r="J401" s="7">
        <v>0.14000000000000001</v>
      </c>
      <c r="K401" t="s">
        <v>15</v>
      </c>
    </row>
    <row r="402" spans="2:11" hidden="1" x14ac:dyDescent="0.3">
      <c r="B402" s="7">
        <v>3</v>
      </c>
      <c r="C402" s="6" t="s">
        <v>165</v>
      </c>
      <c r="D402" t="s">
        <v>127</v>
      </c>
      <c r="E402" s="6" t="str">
        <f>IF(J402&lt;Leyenda!$D$9,Leyenda!$B$10,IF(AND('1 agua Ver barras'!J402&gt;=Leyenda!$D$9,'1 agua Ver barras'!J402&lt;=Leyenda!$D$8),Leyenda!$B$9,IF(AND(J402&gt;Leyenda!D$8,J402&lt;Leyenda!$D$7),Leyenda!$B$8,Leyenda!$B$7)))</f>
        <v>OK</v>
      </c>
      <c r="F402" t="s">
        <v>9</v>
      </c>
      <c r="G402" t="s">
        <v>35</v>
      </c>
      <c r="H402">
        <v>15.65</v>
      </c>
      <c r="I402">
        <v>68.62</v>
      </c>
      <c r="J402" s="7">
        <v>0.5</v>
      </c>
      <c r="K402" t="s">
        <v>8</v>
      </c>
    </row>
    <row r="403" spans="2:11" hidden="1" x14ac:dyDescent="0.3">
      <c r="B403" s="7">
        <v>3</v>
      </c>
      <c r="C403" s="6" t="s">
        <v>165</v>
      </c>
      <c r="D403" t="s">
        <v>6</v>
      </c>
      <c r="E403" s="6" t="str">
        <f>IF(J403&lt;Leyenda!$D$9,Leyenda!$B$10,IF(AND('1 agua Ver barras'!J403&gt;=Leyenda!$D$9,'1 agua Ver barras'!J403&lt;=Leyenda!$D$8),Leyenda!$B$9,IF(AND(J403&gt;Leyenda!D$8,J403&lt;Leyenda!$D$7),Leyenda!$B$8,Leyenda!$B$7)))</f>
        <v>OK</v>
      </c>
      <c r="F403" t="s">
        <v>9</v>
      </c>
      <c r="G403" t="s">
        <v>35</v>
      </c>
      <c r="H403">
        <v>15.65</v>
      </c>
      <c r="I403">
        <v>68.62</v>
      </c>
      <c r="J403" s="7">
        <v>0.79</v>
      </c>
      <c r="K403" t="s">
        <v>8</v>
      </c>
    </row>
    <row r="404" spans="2:11" hidden="1" x14ac:dyDescent="0.3">
      <c r="B404" s="7">
        <v>3</v>
      </c>
      <c r="C404" s="6" t="s">
        <v>165</v>
      </c>
      <c r="D404" t="s">
        <v>128</v>
      </c>
      <c r="E404" s="6" t="str">
        <f>IF(J404&lt;Leyenda!$D$9,Leyenda!$B$10,IF(AND('1 agua Ver barras'!J404&gt;=Leyenda!$D$9,'1 agua Ver barras'!J404&lt;=Leyenda!$D$8),Leyenda!$B$9,IF(AND(J404&gt;Leyenda!D$8,J404&lt;Leyenda!$D$7),Leyenda!$B$8,Leyenda!$B$7)))</f>
        <v>OK</v>
      </c>
      <c r="F404" t="s">
        <v>9</v>
      </c>
      <c r="G404" t="s">
        <v>35</v>
      </c>
      <c r="H404">
        <v>58.77</v>
      </c>
      <c r="I404">
        <v>68.62</v>
      </c>
      <c r="J404" s="7">
        <v>0.63</v>
      </c>
      <c r="K404" t="s">
        <v>15</v>
      </c>
    </row>
    <row r="405" spans="2:11" hidden="1" x14ac:dyDescent="0.3">
      <c r="B405" s="7">
        <v>3</v>
      </c>
      <c r="C405" s="6" t="s">
        <v>165</v>
      </c>
      <c r="D405" t="s">
        <v>129</v>
      </c>
      <c r="E405" s="6" t="str">
        <f>IF(J405&lt;Leyenda!$D$9,Leyenda!$B$10,IF(AND('1 agua Ver barras'!J405&gt;=Leyenda!$D$9,'1 agua Ver barras'!J405&lt;=Leyenda!$D$8),Leyenda!$B$9,IF(AND(J405&gt;Leyenda!D$8,J405&lt;Leyenda!$D$7),Leyenda!$B$8,Leyenda!$B$7)))</f>
        <v>OK</v>
      </c>
      <c r="F405" t="s">
        <v>267</v>
      </c>
      <c r="G405" t="s">
        <v>35</v>
      </c>
      <c r="H405">
        <v>122.81</v>
      </c>
      <c r="I405">
        <v>103.65</v>
      </c>
      <c r="J405" s="7">
        <v>0.75</v>
      </c>
      <c r="K405" t="s">
        <v>15</v>
      </c>
    </row>
    <row r="406" spans="2:11" hidden="1" x14ac:dyDescent="0.3">
      <c r="B406" s="7">
        <v>3</v>
      </c>
      <c r="C406" s="6" t="s">
        <v>165</v>
      </c>
      <c r="D406" t="s">
        <v>130</v>
      </c>
      <c r="E406" s="6" t="str">
        <f>IF(J406&lt;Leyenda!$D$9,Leyenda!$B$10,IF(AND('1 agua Ver barras'!J406&gt;=Leyenda!$D$9,'1 agua Ver barras'!J406&lt;=Leyenda!$D$8),Leyenda!$B$9,IF(AND(J406&gt;Leyenda!D$8,J406&lt;Leyenda!$D$7),Leyenda!$B$8,Leyenda!$B$7)))</f>
        <v>OK</v>
      </c>
      <c r="F406" t="s">
        <v>267</v>
      </c>
      <c r="G406" t="s">
        <v>35</v>
      </c>
      <c r="H406">
        <v>122.81</v>
      </c>
      <c r="I406">
        <v>103.65</v>
      </c>
      <c r="J406" s="7">
        <v>0.62</v>
      </c>
      <c r="K406" t="s">
        <v>15</v>
      </c>
    </row>
    <row r="407" spans="2:11" hidden="1" x14ac:dyDescent="0.3">
      <c r="B407" s="7">
        <v>3</v>
      </c>
      <c r="C407" s="6" t="s">
        <v>165</v>
      </c>
      <c r="D407" t="s">
        <v>131</v>
      </c>
      <c r="E407" s="6" t="str">
        <f>IF(J407&lt;Leyenda!$D$9,Leyenda!$B$10,IF(AND('1 agua Ver barras'!J407&gt;=Leyenda!$D$9,'1 agua Ver barras'!J407&lt;=Leyenda!$D$8),Leyenda!$B$9,IF(AND(J407&gt;Leyenda!D$8,J407&lt;Leyenda!$D$7),Leyenda!$B$8,Leyenda!$B$7)))</f>
        <v>OK</v>
      </c>
      <c r="F407" t="s">
        <v>9</v>
      </c>
      <c r="G407" t="s">
        <v>35</v>
      </c>
      <c r="H407">
        <v>62.61</v>
      </c>
      <c r="I407">
        <v>68.62</v>
      </c>
      <c r="J407" s="7">
        <v>0.51</v>
      </c>
      <c r="K407" t="s">
        <v>8</v>
      </c>
    </row>
    <row r="408" spans="2:11" hidden="1" x14ac:dyDescent="0.3">
      <c r="B408" s="7">
        <v>3</v>
      </c>
      <c r="C408" s="6" t="s">
        <v>165</v>
      </c>
      <c r="D408" t="s">
        <v>132</v>
      </c>
      <c r="E408" s="6" t="str">
        <f>IF(J408&lt;Leyenda!$D$9,Leyenda!$B$10,IF(AND('1 agua Ver barras'!J408&gt;=Leyenda!$D$9,'1 agua Ver barras'!J408&lt;=Leyenda!$D$8),Leyenda!$B$9,IF(AND(J408&gt;Leyenda!D$8,J408&lt;Leyenda!$D$7),Leyenda!$B$8,Leyenda!$B$7)))</f>
        <v>SOBRE</v>
      </c>
      <c r="F408" t="s">
        <v>9</v>
      </c>
      <c r="G408" t="s">
        <v>35</v>
      </c>
      <c r="H408">
        <v>54.94</v>
      </c>
      <c r="I408">
        <v>68.62</v>
      </c>
      <c r="J408" s="7">
        <v>0.44</v>
      </c>
      <c r="K408" t="s">
        <v>8</v>
      </c>
    </row>
    <row r="409" spans="2:11" x14ac:dyDescent="0.3">
      <c r="B409" s="7">
        <v>4</v>
      </c>
      <c r="C409" s="6" t="s">
        <v>165</v>
      </c>
      <c r="D409" t="s">
        <v>33</v>
      </c>
      <c r="E409" s="6" t="str">
        <f>IF(J409&lt;Leyenda!$D$9,Leyenda!$B$10,IF(AND('1 agua Ver barras'!J409&gt;=Leyenda!$D$9,'1 agua Ver barras'!J409&lt;=Leyenda!$D$8),Leyenda!$B$9,IF(AND(J409&gt;Leyenda!D$8,J409&lt;Leyenda!$D$7),Leyenda!$B$8,Leyenda!$B$7)))</f>
        <v>SOBRE</v>
      </c>
      <c r="F409" t="s">
        <v>9</v>
      </c>
      <c r="G409" t="s">
        <v>35</v>
      </c>
      <c r="H409">
        <v>15.65</v>
      </c>
      <c r="I409">
        <v>68.62</v>
      </c>
      <c r="J409" s="7">
        <v>0.45</v>
      </c>
      <c r="K409" t="s">
        <v>8</v>
      </c>
    </row>
    <row r="410" spans="2:11" x14ac:dyDescent="0.3">
      <c r="B410" s="7">
        <v>4</v>
      </c>
      <c r="C410" s="6" t="s">
        <v>165</v>
      </c>
      <c r="D410" t="s">
        <v>36</v>
      </c>
      <c r="E410" s="6" t="str">
        <f>IF(J410&lt;Leyenda!$D$9,Leyenda!$B$10,IF(AND('1 agua Ver barras'!J410&gt;=Leyenda!$D$9,'1 agua Ver barras'!J410&lt;=Leyenda!$D$8),Leyenda!$B$9,IF(AND(J410&gt;Leyenda!D$8,J410&lt;Leyenda!$D$7),Leyenda!$B$8,Leyenda!$B$7)))</f>
        <v>OK</v>
      </c>
      <c r="F410" t="s">
        <v>9</v>
      </c>
      <c r="G410" t="s">
        <v>35</v>
      </c>
      <c r="H410">
        <v>15.65</v>
      </c>
      <c r="I410">
        <v>68.62</v>
      </c>
      <c r="J410" s="7">
        <v>0.64</v>
      </c>
      <c r="K410" t="s">
        <v>8</v>
      </c>
    </row>
    <row r="411" spans="2:11" x14ac:dyDescent="0.3">
      <c r="B411" s="7">
        <v>4</v>
      </c>
      <c r="C411" s="6" t="s">
        <v>165</v>
      </c>
      <c r="D411" t="s">
        <v>37</v>
      </c>
      <c r="E411" s="6" t="str">
        <f>IF(J411&lt;Leyenda!$D$9,Leyenda!$B$10,IF(AND('1 agua Ver barras'!J411&gt;=Leyenda!$D$9,'1 agua Ver barras'!J411&lt;=Leyenda!$D$8),Leyenda!$B$9,IF(AND(J411&gt;Leyenda!D$8,J411&lt;Leyenda!$D$7),Leyenda!$B$8,Leyenda!$B$7)))</f>
        <v>OK</v>
      </c>
      <c r="F411" t="s">
        <v>9</v>
      </c>
      <c r="G411" t="s">
        <v>35</v>
      </c>
      <c r="H411">
        <v>58.77</v>
      </c>
      <c r="I411">
        <v>68.62</v>
      </c>
      <c r="J411" s="7">
        <v>0.82</v>
      </c>
      <c r="K411" t="s">
        <v>8</v>
      </c>
    </row>
    <row r="412" spans="2:11" x14ac:dyDescent="0.3">
      <c r="B412" s="7">
        <v>4</v>
      </c>
      <c r="C412" s="6" t="s">
        <v>165</v>
      </c>
      <c r="D412" t="s">
        <v>17</v>
      </c>
      <c r="E412" s="6" t="str">
        <f>IF(J412&lt;Leyenda!$D$9,Leyenda!$B$10,IF(AND('1 agua Ver barras'!J412&gt;=Leyenda!$D$9,'1 agua Ver barras'!J412&lt;=Leyenda!$D$8),Leyenda!$B$9,IF(AND(J412&gt;Leyenda!D$8,J412&lt;Leyenda!$D$7),Leyenda!$B$8,Leyenda!$B$7)))</f>
        <v>OK</v>
      </c>
      <c r="F412" t="s">
        <v>267</v>
      </c>
      <c r="G412" t="s">
        <v>35</v>
      </c>
      <c r="H412">
        <v>122.81</v>
      </c>
      <c r="I412">
        <v>103.65</v>
      </c>
      <c r="J412" s="7">
        <v>0.78</v>
      </c>
      <c r="K412" t="s">
        <v>15</v>
      </c>
    </row>
    <row r="413" spans="2:11" x14ac:dyDescent="0.3">
      <c r="B413" s="7">
        <v>4</v>
      </c>
      <c r="C413" s="6" t="s">
        <v>165</v>
      </c>
      <c r="D413" t="s">
        <v>39</v>
      </c>
      <c r="E413" s="6" t="str">
        <f>IF(J413&lt;Leyenda!$D$9,Leyenda!$B$10,IF(AND('1 agua Ver barras'!J413&gt;=Leyenda!$D$9,'1 agua Ver barras'!J413&lt;=Leyenda!$D$8),Leyenda!$B$9,IF(AND(J413&gt;Leyenda!D$8,J413&lt;Leyenda!$D$7),Leyenda!$B$8,Leyenda!$B$7)))</f>
        <v>OK</v>
      </c>
      <c r="F413" t="s">
        <v>267</v>
      </c>
      <c r="G413" t="s">
        <v>35</v>
      </c>
      <c r="H413">
        <v>122.81</v>
      </c>
      <c r="I413">
        <v>103.65</v>
      </c>
      <c r="J413" s="7">
        <v>0.63</v>
      </c>
      <c r="K413" t="s">
        <v>15</v>
      </c>
    </row>
    <row r="414" spans="2:11" x14ac:dyDescent="0.3">
      <c r="B414" s="7">
        <v>4</v>
      </c>
      <c r="C414" s="6" t="s">
        <v>165</v>
      </c>
      <c r="D414" t="s">
        <v>11</v>
      </c>
      <c r="E414" s="6" t="str">
        <f>IF(J414&lt;Leyenda!$D$9,Leyenda!$B$10,IF(AND('1 agua Ver barras'!J414&gt;=Leyenda!$D$9,'1 agua Ver barras'!J414&lt;=Leyenda!$D$8),Leyenda!$B$9,IF(AND(J414&gt;Leyenda!D$8,J414&lt;Leyenda!$D$7),Leyenda!$B$8,Leyenda!$B$7)))</f>
        <v>OK</v>
      </c>
      <c r="F414" t="s">
        <v>9</v>
      </c>
      <c r="G414" t="s">
        <v>35</v>
      </c>
      <c r="H414">
        <v>62.61</v>
      </c>
      <c r="I414">
        <v>68.62</v>
      </c>
      <c r="J414" s="7">
        <v>0.75</v>
      </c>
      <c r="K414" t="s">
        <v>8</v>
      </c>
    </row>
    <row r="415" spans="2:11" x14ac:dyDescent="0.3">
      <c r="B415" s="7">
        <v>4</v>
      </c>
      <c r="C415" s="6" t="s">
        <v>165</v>
      </c>
      <c r="D415" t="s">
        <v>40</v>
      </c>
      <c r="E415" s="6" t="str">
        <f>IF(J415&lt;Leyenda!$D$9,Leyenda!$B$10,IF(AND('1 agua Ver barras'!J415&gt;=Leyenda!$D$9,'1 agua Ver barras'!J415&lt;=Leyenda!$D$8),Leyenda!$B$9,IF(AND(J415&gt;Leyenda!D$8,J415&lt;Leyenda!$D$7),Leyenda!$B$8,Leyenda!$B$7)))</f>
        <v>OK</v>
      </c>
      <c r="F415" t="s">
        <v>9</v>
      </c>
      <c r="G415" t="s">
        <v>35</v>
      </c>
      <c r="H415">
        <v>54.94</v>
      </c>
      <c r="I415">
        <v>68.62</v>
      </c>
      <c r="J415" s="7">
        <v>0.68</v>
      </c>
      <c r="K415" t="s">
        <v>8</v>
      </c>
    </row>
    <row r="416" spans="2:11" x14ac:dyDescent="0.3">
      <c r="B416" s="7">
        <v>4</v>
      </c>
      <c r="C416" s="6" t="s">
        <v>165</v>
      </c>
      <c r="D416" t="s">
        <v>24</v>
      </c>
      <c r="E416" s="6" t="str">
        <f>IF(J416&lt;Leyenda!$D$9,Leyenda!$B$10,IF(AND('1 agua Ver barras'!J416&gt;=Leyenda!$D$9,'1 agua Ver barras'!J416&lt;=Leyenda!$D$8),Leyenda!$B$9,IF(AND(J416&gt;Leyenda!D$8,J416&lt;Leyenda!$D$7),Leyenda!$B$8,Leyenda!$B$7)))</f>
        <v>OK</v>
      </c>
      <c r="F416" t="s">
        <v>25</v>
      </c>
      <c r="G416" t="s">
        <v>35</v>
      </c>
      <c r="H416">
        <v>89.27</v>
      </c>
      <c r="I416">
        <v>359.98</v>
      </c>
      <c r="J416" s="7">
        <v>0.68</v>
      </c>
      <c r="K416" t="s">
        <v>15</v>
      </c>
    </row>
    <row r="417" spans="2:11" x14ac:dyDescent="0.3">
      <c r="B417" s="7">
        <v>4</v>
      </c>
      <c r="C417" s="6" t="s">
        <v>165</v>
      </c>
      <c r="D417" t="s">
        <v>42</v>
      </c>
      <c r="E417" s="6" t="str">
        <f>IF(J417&lt;Leyenda!$D$9,Leyenda!$B$10,IF(AND('1 agua Ver barras'!J417&gt;=Leyenda!$D$9,'1 agua Ver barras'!J417&lt;=Leyenda!$D$8),Leyenda!$B$9,IF(AND(J417&gt;Leyenda!D$8,J417&lt;Leyenda!$D$7),Leyenda!$B$8,Leyenda!$B$7)))</f>
        <v>OK</v>
      </c>
      <c r="F417" t="s">
        <v>25</v>
      </c>
      <c r="G417" t="s">
        <v>35</v>
      </c>
      <c r="H417">
        <v>89.27</v>
      </c>
      <c r="I417">
        <v>359.98</v>
      </c>
      <c r="J417" s="7">
        <v>0.51</v>
      </c>
      <c r="K417" t="s">
        <v>43</v>
      </c>
    </row>
    <row r="418" spans="2:11" x14ac:dyDescent="0.3">
      <c r="B418" s="7">
        <v>4</v>
      </c>
      <c r="C418" s="6" t="s">
        <v>165</v>
      </c>
      <c r="D418" t="s">
        <v>272</v>
      </c>
      <c r="E418" s="6" t="str">
        <f>IF(J418&lt;Leyenda!$D$9,Leyenda!$B$10,IF(AND('1 agua Ver barras'!J418&gt;=Leyenda!$D$9,'1 agua Ver barras'!J418&lt;=Leyenda!$D$8),Leyenda!$B$9,IF(AND(J418&gt;Leyenda!D$8,J418&lt;Leyenda!$D$7),Leyenda!$B$8,Leyenda!$B$7)))</f>
        <v>OK</v>
      </c>
      <c r="F418" t="s">
        <v>268</v>
      </c>
      <c r="G418" t="s">
        <v>35</v>
      </c>
      <c r="H418">
        <v>50.13</v>
      </c>
      <c r="I418">
        <v>185.68</v>
      </c>
      <c r="J418" s="7">
        <v>0.54</v>
      </c>
      <c r="K418" t="s">
        <v>8</v>
      </c>
    </row>
    <row r="419" spans="2:11" x14ac:dyDescent="0.3">
      <c r="B419" s="7">
        <v>4</v>
      </c>
      <c r="C419" s="6" t="s">
        <v>165</v>
      </c>
      <c r="D419" t="s">
        <v>273</v>
      </c>
      <c r="E419" s="6" t="str">
        <f>IF(J419&lt;Leyenda!$D$9,Leyenda!$B$10,IF(AND('1 agua Ver barras'!J419&gt;=Leyenda!$D$9,'1 agua Ver barras'!J419&lt;=Leyenda!$D$8),Leyenda!$B$9,IF(AND(J419&gt;Leyenda!D$8,J419&lt;Leyenda!$D$7),Leyenda!$B$8,Leyenda!$B$7)))</f>
        <v>SOBRE</v>
      </c>
      <c r="F419" t="s">
        <v>268</v>
      </c>
      <c r="G419" t="s">
        <v>35</v>
      </c>
      <c r="H419">
        <v>50.13</v>
      </c>
      <c r="I419">
        <v>185.68</v>
      </c>
      <c r="J419" s="7">
        <v>0.08</v>
      </c>
      <c r="K419" t="s">
        <v>15</v>
      </c>
    </row>
    <row r="420" spans="2:11" x14ac:dyDescent="0.3">
      <c r="B420" s="7">
        <v>4</v>
      </c>
      <c r="C420" s="6" t="s">
        <v>165</v>
      </c>
      <c r="D420" t="s">
        <v>274</v>
      </c>
      <c r="E420" s="6" t="str">
        <f>IF(J420&lt;Leyenda!$D$9,Leyenda!$B$10,IF(AND('1 agua Ver barras'!J420&gt;=Leyenda!$D$9,'1 agua Ver barras'!J420&lt;=Leyenda!$D$8),Leyenda!$B$9,IF(AND(J420&gt;Leyenda!D$8,J420&lt;Leyenda!$D$7),Leyenda!$B$8,Leyenda!$B$7)))</f>
        <v>SOBRE</v>
      </c>
      <c r="F420" t="s">
        <v>268</v>
      </c>
      <c r="G420" t="s">
        <v>35</v>
      </c>
      <c r="H420">
        <v>50.13</v>
      </c>
      <c r="I420">
        <v>185.68</v>
      </c>
      <c r="J420" s="7">
        <v>0.09</v>
      </c>
      <c r="K420" t="s">
        <v>15</v>
      </c>
    </row>
    <row r="421" spans="2:11" x14ac:dyDescent="0.3">
      <c r="B421" s="7">
        <v>4</v>
      </c>
      <c r="C421" s="6" t="s">
        <v>165</v>
      </c>
      <c r="D421" t="s">
        <v>271</v>
      </c>
      <c r="E421" s="6" t="str">
        <f>IF(J421&lt;Leyenda!$D$9,Leyenda!$B$10,IF(AND('1 agua Ver barras'!J421&gt;=Leyenda!$D$9,'1 agua Ver barras'!J421&lt;=Leyenda!$D$8),Leyenda!$B$9,IF(AND(J421&gt;Leyenda!D$8,J421&lt;Leyenda!$D$7),Leyenda!$B$8,Leyenda!$B$7)))</f>
        <v>OK</v>
      </c>
      <c r="F421" t="s">
        <v>268</v>
      </c>
      <c r="G421" t="s">
        <v>35</v>
      </c>
      <c r="H421">
        <v>50.13</v>
      </c>
      <c r="I421">
        <v>185.68</v>
      </c>
      <c r="J421" s="7">
        <v>0.75</v>
      </c>
      <c r="K421" t="s">
        <v>8</v>
      </c>
    </row>
    <row r="422" spans="2:11" x14ac:dyDescent="0.3">
      <c r="B422" s="7">
        <v>4</v>
      </c>
      <c r="C422" s="6" t="s">
        <v>165</v>
      </c>
      <c r="D422" t="s">
        <v>275</v>
      </c>
      <c r="E422" s="6" t="str">
        <f>IF(J422&lt;Leyenda!$D$9,Leyenda!$B$10,IF(AND('1 agua Ver barras'!J422&gt;=Leyenda!$D$9,'1 agua Ver barras'!J422&lt;=Leyenda!$D$8),Leyenda!$B$9,IF(AND(J422&gt;Leyenda!D$8,J422&lt;Leyenda!$D$7),Leyenda!$B$8,Leyenda!$B$7)))</f>
        <v>SOBRE</v>
      </c>
      <c r="F422" t="s">
        <v>268</v>
      </c>
      <c r="G422" t="s">
        <v>35</v>
      </c>
      <c r="H422">
        <v>50.13</v>
      </c>
      <c r="I422">
        <v>185.68</v>
      </c>
      <c r="J422" s="7">
        <v>0.09</v>
      </c>
      <c r="K422" t="s">
        <v>15</v>
      </c>
    </row>
    <row r="423" spans="2:11" x14ac:dyDescent="0.3">
      <c r="B423" s="7">
        <v>4</v>
      </c>
      <c r="C423" s="6" t="s">
        <v>165</v>
      </c>
      <c r="D423" t="s">
        <v>276</v>
      </c>
      <c r="E423" s="6" t="str">
        <f>IF(J423&lt;Leyenda!$D$9,Leyenda!$B$10,IF(AND('1 agua Ver barras'!J423&gt;=Leyenda!$D$9,'1 agua Ver barras'!J423&lt;=Leyenda!$D$8),Leyenda!$B$9,IF(AND(J423&gt;Leyenda!D$8,J423&lt;Leyenda!$D$7),Leyenda!$B$8,Leyenda!$B$7)))</f>
        <v>OK</v>
      </c>
      <c r="F423" t="s">
        <v>268</v>
      </c>
      <c r="G423" t="s">
        <v>35</v>
      </c>
      <c r="H423">
        <v>50.13</v>
      </c>
      <c r="I423">
        <v>185.68</v>
      </c>
      <c r="J423" s="7">
        <v>0.55000000000000004</v>
      </c>
      <c r="K423" t="s">
        <v>8</v>
      </c>
    </row>
    <row r="424" spans="2:11" x14ac:dyDescent="0.3">
      <c r="B424" s="7">
        <v>4</v>
      </c>
      <c r="C424" s="6" t="s">
        <v>165</v>
      </c>
      <c r="D424" t="s">
        <v>277</v>
      </c>
      <c r="E424" s="6" t="str">
        <f>IF(J424&lt;Leyenda!$D$9,Leyenda!$B$10,IF(AND('1 agua Ver barras'!J424&gt;=Leyenda!$D$9,'1 agua Ver barras'!J424&lt;=Leyenda!$D$8),Leyenda!$B$9,IF(AND(J424&gt;Leyenda!D$8,J424&lt;Leyenda!$D$7),Leyenda!$B$8,Leyenda!$B$7)))</f>
        <v>SOBRE</v>
      </c>
      <c r="F424" t="s">
        <v>268</v>
      </c>
      <c r="G424" t="s">
        <v>35</v>
      </c>
      <c r="H424">
        <v>50.13</v>
      </c>
      <c r="I424">
        <v>185.68</v>
      </c>
      <c r="J424" s="7">
        <v>0.14000000000000001</v>
      </c>
      <c r="K424" t="s">
        <v>8</v>
      </c>
    </row>
    <row r="425" spans="2:11" x14ac:dyDescent="0.3">
      <c r="B425" s="7">
        <v>4</v>
      </c>
      <c r="C425" s="6" t="s">
        <v>165</v>
      </c>
      <c r="D425" t="s">
        <v>52</v>
      </c>
      <c r="E425" s="6" t="str">
        <f>IF(J425&lt;Leyenda!$D$9,Leyenda!$B$10,IF(AND('1 agua Ver barras'!J425&gt;=Leyenda!$D$9,'1 agua Ver barras'!J425&lt;=Leyenda!$D$8),Leyenda!$B$9,IF(AND(J425&gt;Leyenda!D$8,J425&lt;Leyenda!$D$7),Leyenda!$B$8,Leyenda!$B$7)))</f>
        <v>OK</v>
      </c>
      <c r="F425" t="s">
        <v>166</v>
      </c>
      <c r="G425" t="s">
        <v>35</v>
      </c>
      <c r="H425">
        <v>53.35</v>
      </c>
      <c r="I425">
        <v>47.82</v>
      </c>
      <c r="J425" s="7">
        <v>0.51</v>
      </c>
      <c r="K425" t="s">
        <v>15</v>
      </c>
    </row>
    <row r="426" spans="2:11" x14ac:dyDescent="0.3">
      <c r="B426" s="7">
        <v>4</v>
      </c>
      <c r="C426" s="6" t="s">
        <v>165</v>
      </c>
      <c r="D426" t="s">
        <v>53</v>
      </c>
      <c r="E426" s="6" t="str">
        <f>IF(J426&lt;Leyenda!$D$9,Leyenda!$B$10,IF(AND('1 agua Ver barras'!J426&gt;=Leyenda!$D$9,'1 agua Ver barras'!J426&lt;=Leyenda!$D$8),Leyenda!$B$9,IF(AND(J426&gt;Leyenda!D$8,J426&lt;Leyenda!$D$7),Leyenda!$B$8,Leyenda!$B$7)))</f>
        <v>OK</v>
      </c>
      <c r="F426" t="s">
        <v>166</v>
      </c>
      <c r="G426" t="s">
        <v>35</v>
      </c>
      <c r="H426">
        <v>69.36</v>
      </c>
      <c r="I426">
        <v>47.82</v>
      </c>
      <c r="J426" s="7">
        <v>0.64</v>
      </c>
      <c r="K426" t="s">
        <v>15</v>
      </c>
    </row>
    <row r="427" spans="2:11" x14ac:dyDescent="0.3">
      <c r="B427" s="7">
        <v>4</v>
      </c>
      <c r="C427" s="6" t="s">
        <v>165</v>
      </c>
      <c r="D427" t="s">
        <v>54</v>
      </c>
      <c r="E427" s="6" t="str">
        <f>IF(J427&lt;Leyenda!$D$9,Leyenda!$B$10,IF(AND('1 agua Ver barras'!J427&gt;=Leyenda!$D$9,'1 agua Ver barras'!J427&lt;=Leyenda!$D$8),Leyenda!$B$9,IF(AND(J427&gt;Leyenda!D$8,J427&lt;Leyenda!$D$7),Leyenda!$B$8,Leyenda!$B$7)))</f>
        <v>OK</v>
      </c>
      <c r="F427" t="s">
        <v>23</v>
      </c>
      <c r="G427" t="s">
        <v>35</v>
      </c>
      <c r="H427">
        <v>78.23</v>
      </c>
      <c r="I427">
        <v>36.42</v>
      </c>
      <c r="J427" s="7">
        <v>0.51</v>
      </c>
      <c r="K427" t="s">
        <v>15</v>
      </c>
    </row>
    <row r="428" spans="2:11" x14ac:dyDescent="0.3">
      <c r="B428" s="7">
        <v>4</v>
      </c>
      <c r="C428" s="6" t="s">
        <v>165</v>
      </c>
      <c r="D428" t="s">
        <v>55</v>
      </c>
      <c r="E428" s="6" t="str">
        <f>IF(J428&lt;Leyenda!$D$9,Leyenda!$B$10,IF(AND('1 agua Ver barras'!J428&gt;=Leyenda!$D$9,'1 agua Ver barras'!J428&lt;=Leyenda!$D$8),Leyenda!$B$9,IF(AND(J428&gt;Leyenda!D$8,J428&lt;Leyenda!$D$7),Leyenda!$B$8,Leyenda!$B$7)))</f>
        <v>OK</v>
      </c>
      <c r="F428" t="s">
        <v>23</v>
      </c>
      <c r="G428" t="s">
        <v>35</v>
      </c>
      <c r="H428">
        <v>78.23</v>
      </c>
      <c r="I428">
        <v>36.42</v>
      </c>
      <c r="J428" s="7">
        <v>0.63</v>
      </c>
      <c r="K428" t="s">
        <v>15</v>
      </c>
    </row>
    <row r="429" spans="2:11" x14ac:dyDescent="0.3">
      <c r="B429" s="7">
        <v>4</v>
      </c>
      <c r="C429" s="6" t="s">
        <v>165</v>
      </c>
      <c r="D429" t="s">
        <v>56</v>
      </c>
      <c r="E429" s="6" t="str">
        <f>IF(J429&lt;Leyenda!$D$9,Leyenda!$B$10,IF(AND('1 agua Ver barras'!J429&gt;=Leyenda!$D$9,'1 agua Ver barras'!J429&lt;=Leyenda!$D$8),Leyenda!$B$9,IF(AND(J429&gt;Leyenda!D$8,J429&lt;Leyenda!$D$7),Leyenda!$B$8,Leyenda!$B$7)))</f>
        <v>OK</v>
      </c>
      <c r="F429" t="s">
        <v>25</v>
      </c>
      <c r="G429" t="s">
        <v>35</v>
      </c>
      <c r="H429">
        <v>89.27</v>
      </c>
      <c r="I429">
        <v>359.98</v>
      </c>
      <c r="J429" s="7">
        <v>0.54</v>
      </c>
      <c r="K429" t="s">
        <v>15</v>
      </c>
    </row>
    <row r="430" spans="2:11" x14ac:dyDescent="0.3">
      <c r="B430" s="7">
        <v>4</v>
      </c>
      <c r="C430" s="6" t="s">
        <v>165</v>
      </c>
      <c r="D430" t="s">
        <v>57</v>
      </c>
      <c r="E430" s="6" t="str">
        <f>IF(J430&lt;Leyenda!$D$9,Leyenda!$B$10,IF(AND('1 agua Ver barras'!J430&gt;=Leyenda!$D$9,'1 agua Ver barras'!J430&lt;=Leyenda!$D$8),Leyenda!$B$9,IF(AND(J430&gt;Leyenda!D$8,J430&lt;Leyenda!$D$7),Leyenda!$B$8,Leyenda!$B$7)))</f>
        <v>OK</v>
      </c>
      <c r="F430" t="s">
        <v>25</v>
      </c>
      <c r="G430" t="s">
        <v>35</v>
      </c>
      <c r="H430">
        <v>89.27</v>
      </c>
      <c r="I430">
        <v>359.98</v>
      </c>
      <c r="J430" s="7">
        <v>0.55000000000000004</v>
      </c>
      <c r="K430" t="s">
        <v>43</v>
      </c>
    </row>
    <row r="431" spans="2:11" x14ac:dyDescent="0.3">
      <c r="B431" s="7">
        <v>4</v>
      </c>
      <c r="C431" s="6" t="s">
        <v>165</v>
      </c>
      <c r="D431" t="s">
        <v>58</v>
      </c>
      <c r="E431" s="6" t="str">
        <f>IF(J431&lt;Leyenda!$D$9,Leyenda!$B$10,IF(AND('1 agua Ver barras'!J431&gt;=Leyenda!$D$9,'1 agua Ver barras'!J431&lt;=Leyenda!$D$8),Leyenda!$B$9,IF(AND(J431&gt;Leyenda!D$8,J431&lt;Leyenda!$D$7),Leyenda!$B$8,Leyenda!$B$7)))</f>
        <v>OK</v>
      </c>
      <c r="F431" t="s">
        <v>45</v>
      </c>
      <c r="G431" t="s">
        <v>35</v>
      </c>
      <c r="H431">
        <v>122.85</v>
      </c>
      <c r="I431">
        <v>402.65</v>
      </c>
      <c r="J431" s="7">
        <v>0.68</v>
      </c>
      <c r="K431" t="s">
        <v>15</v>
      </c>
    </row>
    <row r="432" spans="2:11" x14ac:dyDescent="0.3">
      <c r="B432" s="7">
        <v>4</v>
      </c>
      <c r="C432" s="6" t="s">
        <v>165</v>
      </c>
      <c r="D432" t="s">
        <v>59</v>
      </c>
      <c r="E432" s="6" t="str">
        <f>IF(J432&lt;Leyenda!$D$9,Leyenda!$B$10,IF(AND('1 agua Ver barras'!J432&gt;=Leyenda!$D$9,'1 agua Ver barras'!J432&lt;=Leyenda!$D$8),Leyenda!$B$9,IF(AND(J432&gt;Leyenda!D$8,J432&lt;Leyenda!$D$7),Leyenda!$B$8,Leyenda!$B$7)))</f>
        <v>OK</v>
      </c>
      <c r="F432" t="s">
        <v>45</v>
      </c>
      <c r="G432" t="s">
        <v>35</v>
      </c>
      <c r="H432">
        <v>122.85</v>
      </c>
      <c r="I432">
        <v>402.65</v>
      </c>
      <c r="J432" s="7">
        <v>0.59</v>
      </c>
      <c r="K432" t="s">
        <v>43</v>
      </c>
    </row>
    <row r="433" spans="2:11" x14ac:dyDescent="0.3">
      <c r="B433" s="7">
        <v>4</v>
      </c>
      <c r="C433" s="6" t="s">
        <v>165</v>
      </c>
      <c r="D433" t="s">
        <v>60</v>
      </c>
      <c r="E433" s="6" t="str">
        <f>IF(J433&lt;Leyenda!$D$9,Leyenda!$B$10,IF(AND('1 agua Ver barras'!J433&gt;=Leyenda!$D$9,'1 agua Ver barras'!J433&lt;=Leyenda!$D$8),Leyenda!$B$9,IF(AND(J433&gt;Leyenda!D$8,J433&lt;Leyenda!$D$7),Leyenda!$B$8,Leyenda!$B$7)))</f>
        <v>OK</v>
      </c>
      <c r="F433" t="s">
        <v>45</v>
      </c>
      <c r="G433" t="s">
        <v>35</v>
      </c>
      <c r="H433">
        <v>122.85</v>
      </c>
      <c r="I433">
        <v>402.65</v>
      </c>
      <c r="J433" s="7">
        <v>0.62</v>
      </c>
      <c r="K433" t="s">
        <v>15</v>
      </c>
    </row>
    <row r="434" spans="2:11" x14ac:dyDescent="0.3">
      <c r="B434" s="7">
        <v>4</v>
      </c>
      <c r="C434" s="6" t="s">
        <v>165</v>
      </c>
      <c r="D434" t="s">
        <v>61</v>
      </c>
      <c r="E434" s="6" t="str">
        <f>IF(J434&lt;Leyenda!$D$9,Leyenda!$B$10,IF(AND('1 agua Ver barras'!J434&gt;=Leyenda!$D$9,'1 agua Ver barras'!J434&lt;=Leyenda!$D$8),Leyenda!$B$9,IF(AND(J434&gt;Leyenda!D$8,J434&lt;Leyenda!$D$7),Leyenda!$B$8,Leyenda!$B$7)))</f>
        <v>OK</v>
      </c>
      <c r="F434" t="s">
        <v>45</v>
      </c>
      <c r="G434" t="s">
        <v>35</v>
      </c>
      <c r="H434">
        <v>122.85</v>
      </c>
      <c r="I434">
        <v>402.65</v>
      </c>
      <c r="J434" s="7">
        <v>0.69</v>
      </c>
      <c r="K434" t="s">
        <v>15</v>
      </c>
    </row>
    <row r="435" spans="2:11" x14ac:dyDescent="0.3">
      <c r="B435" s="7">
        <v>4</v>
      </c>
      <c r="C435" s="6" t="s">
        <v>165</v>
      </c>
      <c r="D435" t="s">
        <v>62</v>
      </c>
      <c r="E435" s="6" t="str">
        <f>IF(J435&lt;Leyenda!$D$9,Leyenda!$B$10,IF(AND('1 agua Ver barras'!J435&gt;=Leyenda!$D$9,'1 agua Ver barras'!J435&lt;=Leyenda!$D$8),Leyenda!$B$9,IF(AND(J435&gt;Leyenda!D$8,J435&lt;Leyenda!$D$7),Leyenda!$B$8,Leyenda!$B$7)))</f>
        <v>OK</v>
      </c>
      <c r="F435" t="s">
        <v>45</v>
      </c>
      <c r="G435" t="s">
        <v>35</v>
      </c>
      <c r="H435">
        <v>122.85</v>
      </c>
      <c r="I435">
        <v>402.65</v>
      </c>
      <c r="J435" s="7">
        <v>0.62</v>
      </c>
      <c r="K435" t="s">
        <v>15</v>
      </c>
    </row>
    <row r="436" spans="2:11" x14ac:dyDescent="0.3">
      <c r="B436" s="7">
        <v>4</v>
      </c>
      <c r="C436" s="6" t="s">
        <v>165</v>
      </c>
      <c r="D436" t="s">
        <v>63</v>
      </c>
      <c r="E436" s="6" t="str">
        <f>IF(J436&lt;Leyenda!$D$9,Leyenda!$B$10,IF(AND('1 agua Ver barras'!J436&gt;=Leyenda!$D$9,'1 agua Ver barras'!J436&lt;=Leyenda!$D$8),Leyenda!$B$9,IF(AND(J436&gt;Leyenda!D$8,J436&lt;Leyenda!$D$7),Leyenda!$B$8,Leyenda!$B$7)))</f>
        <v>OK</v>
      </c>
      <c r="F436" t="s">
        <v>45</v>
      </c>
      <c r="G436" t="s">
        <v>35</v>
      </c>
      <c r="H436">
        <v>122.85</v>
      </c>
      <c r="I436">
        <v>402.65</v>
      </c>
      <c r="J436" s="7">
        <v>0.67</v>
      </c>
      <c r="K436" t="s">
        <v>15</v>
      </c>
    </row>
    <row r="437" spans="2:11" x14ac:dyDescent="0.3">
      <c r="B437" s="7">
        <v>4</v>
      </c>
      <c r="C437" s="6" t="s">
        <v>165</v>
      </c>
      <c r="D437" t="s">
        <v>64</v>
      </c>
      <c r="E437" s="6" t="str">
        <f>IF(J437&lt;Leyenda!$D$9,Leyenda!$B$10,IF(AND('1 agua Ver barras'!J437&gt;=Leyenda!$D$9,'1 agua Ver barras'!J437&lt;=Leyenda!$D$8),Leyenda!$B$9,IF(AND(J437&gt;Leyenda!D$8,J437&lt;Leyenda!$D$7),Leyenda!$B$8,Leyenda!$B$7)))</f>
        <v>OK</v>
      </c>
      <c r="F437" t="s">
        <v>45</v>
      </c>
      <c r="G437" t="s">
        <v>35</v>
      </c>
      <c r="H437">
        <v>122.85</v>
      </c>
      <c r="I437">
        <v>402.65</v>
      </c>
      <c r="J437" s="7">
        <v>0.59</v>
      </c>
      <c r="K437" t="s">
        <v>15</v>
      </c>
    </row>
    <row r="438" spans="2:11" x14ac:dyDescent="0.3">
      <c r="B438" s="7">
        <v>4</v>
      </c>
      <c r="C438" s="6" t="s">
        <v>165</v>
      </c>
      <c r="D438" t="s">
        <v>65</v>
      </c>
      <c r="E438" s="6" t="str">
        <f>IF(J438&lt;Leyenda!$D$9,Leyenda!$B$10,IF(AND('1 agua Ver barras'!J438&gt;=Leyenda!$D$9,'1 agua Ver barras'!J438&lt;=Leyenda!$D$8),Leyenda!$B$9,IF(AND(J438&gt;Leyenda!D$8,J438&lt;Leyenda!$D$7),Leyenda!$B$8,Leyenda!$B$7)))</f>
        <v>OK</v>
      </c>
      <c r="F438" t="s">
        <v>166</v>
      </c>
      <c r="G438" t="s">
        <v>35</v>
      </c>
      <c r="H438">
        <v>53.35</v>
      </c>
      <c r="I438">
        <v>47.82</v>
      </c>
      <c r="J438" s="7">
        <v>0.61</v>
      </c>
      <c r="K438" t="s">
        <v>15</v>
      </c>
    </row>
    <row r="439" spans="2:11" x14ac:dyDescent="0.3">
      <c r="B439" s="7">
        <v>4</v>
      </c>
      <c r="C439" s="6" t="s">
        <v>165</v>
      </c>
      <c r="D439" t="s">
        <v>66</v>
      </c>
      <c r="E439" s="6" t="str">
        <f>IF(J439&lt;Leyenda!$D$9,Leyenda!$B$10,IF(AND('1 agua Ver barras'!J439&gt;=Leyenda!$D$9,'1 agua Ver barras'!J439&lt;=Leyenda!$D$8),Leyenda!$B$9,IF(AND(J439&gt;Leyenda!D$8,J439&lt;Leyenda!$D$7),Leyenda!$B$8,Leyenda!$B$7)))</f>
        <v>OK</v>
      </c>
      <c r="F439" t="s">
        <v>166</v>
      </c>
      <c r="G439" t="s">
        <v>35</v>
      </c>
      <c r="H439">
        <v>69.36</v>
      </c>
      <c r="I439">
        <v>47.82</v>
      </c>
      <c r="J439" s="7">
        <v>0.74</v>
      </c>
      <c r="K439" t="s">
        <v>15</v>
      </c>
    </row>
    <row r="440" spans="2:11" x14ac:dyDescent="0.3">
      <c r="B440" s="7">
        <v>4</v>
      </c>
      <c r="C440" s="6" t="s">
        <v>165</v>
      </c>
      <c r="D440" t="s">
        <v>67</v>
      </c>
      <c r="E440" s="6" t="str">
        <f>IF(J440&lt;Leyenda!$D$9,Leyenda!$B$10,IF(AND('1 agua Ver barras'!J440&gt;=Leyenda!$D$9,'1 agua Ver barras'!J440&lt;=Leyenda!$D$8),Leyenda!$B$9,IF(AND(J440&gt;Leyenda!D$8,J440&lt;Leyenda!$D$7),Leyenda!$B$8,Leyenda!$B$7)))</f>
        <v>OK</v>
      </c>
      <c r="F440" t="s">
        <v>23</v>
      </c>
      <c r="G440" t="s">
        <v>35</v>
      </c>
      <c r="H440">
        <v>78.23</v>
      </c>
      <c r="I440">
        <v>36.42</v>
      </c>
      <c r="J440" s="7">
        <v>0.62</v>
      </c>
      <c r="K440" t="s">
        <v>15</v>
      </c>
    </row>
    <row r="441" spans="2:11" x14ac:dyDescent="0.3">
      <c r="B441" s="7">
        <v>4</v>
      </c>
      <c r="C441" s="6" t="s">
        <v>165</v>
      </c>
      <c r="D441" t="s">
        <v>68</v>
      </c>
      <c r="E441" s="6" t="str">
        <f>IF(J441&lt;Leyenda!$D$9,Leyenda!$B$10,IF(AND('1 agua Ver barras'!J441&gt;=Leyenda!$D$9,'1 agua Ver barras'!J441&lt;=Leyenda!$D$8),Leyenda!$B$9,IF(AND(J441&gt;Leyenda!D$8,J441&lt;Leyenda!$D$7),Leyenda!$B$8,Leyenda!$B$7)))</f>
        <v>OK</v>
      </c>
      <c r="F441" t="s">
        <v>23</v>
      </c>
      <c r="G441" t="s">
        <v>35</v>
      </c>
      <c r="H441">
        <v>78.23</v>
      </c>
      <c r="I441">
        <v>36.42</v>
      </c>
      <c r="J441" s="7">
        <v>0.74</v>
      </c>
      <c r="K441" t="s">
        <v>15</v>
      </c>
    </row>
    <row r="442" spans="2:11" x14ac:dyDescent="0.3">
      <c r="B442" s="7">
        <v>4</v>
      </c>
      <c r="C442" s="6" t="s">
        <v>165</v>
      </c>
      <c r="D442" t="s">
        <v>69</v>
      </c>
      <c r="E442" s="6" t="str">
        <f>IF(J442&lt;Leyenda!$D$9,Leyenda!$B$10,IF(AND('1 agua Ver barras'!J442&gt;=Leyenda!$D$9,'1 agua Ver barras'!J442&lt;=Leyenda!$D$8),Leyenda!$B$9,IF(AND(J442&gt;Leyenda!D$8,J442&lt;Leyenda!$D$7),Leyenda!$B$8,Leyenda!$B$7)))</f>
        <v>OK</v>
      </c>
      <c r="F442" t="s">
        <v>25</v>
      </c>
      <c r="G442" t="s">
        <v>35</v>
      </c>
      <c r="H442">
        <v>89.27</v>
      </c>
      <c r="I442">
        <v>359.98</v>
      </c>
      <c r="J442" s="7">
        <v>0.52</v>
      </c>
      <c r="K442" t="s">
        <v>15</v>
      </c>
    </row>
    <row r="443" spans="2:11" x14ac:dyDescent="0.3">
      <c r="B443" s="7">
        <v>4</v>
      </c>
      <c r="C443" s="6" t="s">
        <v>165</v>
      </c>
      <c r="D443" t="s">
        <v>70</v>
      </c>
      <c r="E443" s="6" t="str">
        <f>IF(J443&lt;Leyenda!$D$9,Leyenda!$B$10,IF(AND('1 agua Ver barras'!J443&gt;=Leyenda!$D$9,'1 agua Ver barras'!J443&lt;=Leyenda!$D$8),Leyenda!$B$9,IF(AND(J443&gt;Leyenda!D$8,J443&lt;Leyenda!$D$7),Leyenda!$B$8,Leyenda!$B$7)))</f>
        <v>OK</v>
      </c>
      <c r="F443" t="s">
        <v>25</v>
      </c>
      <c r="G443" t="s">
        <v>35</v>
      </c>
      <c r="H443">
        <v>89.27</v>
      </c>
      <c r="I443">
        <v>359.98</v>
      </c>
      <c r="J443" s="7">
        <v>0.51</v>
      </c>
      <c r="K443" t="s">
        <v>43</v>
      </c>
    </row>
    <row r="444" spans="2:11" x14ac:dyDescent="0.3">
      <c r="B444" s="7">
        <v>4</v>
      </c>
      <c r="C444" s="6" t="s">
        <v>165</v>
      </c>
      <c r="D444" t="s">
        <v>71</v>
      </c>
      <c r="E444" s="6" t="str">
        <f>IF(J444&lt;Leyenda!$D$9,Leyenda!$B$10,IF(AND('1 agua Ver barras'!J444&gt;=Leyenda!$D$9,'1 agua Ver barras'!J444&lt;=Leyenda!$D$8),Leyenda!$B$9,IF(AND(J444&gt;Leyenda!D$8,J444&lt;Leyenda!$D$7),Leyenda!$B$8,Leyenda!$B$7)))</f>
        <v>OK</v>
      </c>
      <c r="F444" t="s">
        <v>45</v>
      </c>
      <c r="G444" t="s">
        <v>35</v>
      </c>
      <c r="H444">
        <v>122.85</v>
      </c>
      <c r="I444">
        <v>402.65</v>
      </c>
      <c r="J444" s="7">
        <v>0.66</v>
      </c>
      <c r="K444" t="s">
        <v>15</v>
      </c>
    </row>
    <row r="445" spans="2:11" x14ac:dyDescent="0.3">
      <c r="B445" s="7">
        <v>4</v>
      </c>
      <c r="C445" s="6" t="s">
        <v>165</v>
      </c>
      <c r="D445" t="s">
        <v>72</v>
      </c>
      <c r="E445" s="6" t="str">
        <f>IF(J445&lt;Leyenda!$D$9,Leyenda!$B$10,IF(AND('1 agua Ver barras'!J445&gt;=Leyenda!$D$9,'1 agua Ver barras'!J445&lt;=Leyenda!$D$8),Leyenda!$B$9,IF(AND(J445&gt;Leyenda!D$8,J445&lt;Leyenda!$D$7),Leyenda!$B$8,Leyenda!$B$7)))</f>
        <v>OK</v>
      </c>
      <c r="F445" t="s">
        <v>45</v>
      </c>
      <c r="G445" t="s">
        <v>35</v>
      </c>
      <c r="H445">
        <v>122.85</v>
      </c>
      <c r="I445">
        <v>402.65</v>
      </c>
      <c r="J445" s="7">
        <v>0.61</v>
      </c>
      <c r="K445" t="s">
        <v>15</v>
      </c>
    </row>
    <row r="446" spans="2:11" x14ac:dyDescent="0.3">
      <c r="B446" s="7">
        <v>4</v>
      </c>
      <c r="C446" s="6" t="s">
        <v>165</v>
      </c>
      <c r="D446" t="s">
        <v>73</v>
      </c>
      <c r="E446" s="6" t="str">
        <f>IF(J446&lt;Leyenda!$D$9,Leyenda!$B$10,IF(AND('1 agua Ver barras'!J446&gt;=Leyenda!$D$9,'1 agua Ver barras'!J446&lt;=Leyenda!$D$8),Leyenda!$B$9,IF(AND(J446&gt;Leyenda!D$8,J446&lt;Leyenda!$D$7),Leyenda!$B$8,Leyenda!$B$7)))</f>
        <v>OK</v>
      </c>
      <c r="F446" t="s">
        <v>45</v>
      </c>
      <c r="G446" t="s">
        <v>35</v>
      </c>
      <c r="H446">
        <v>122.85</v>
      </c>
      <c r="I446">
        <v>402.65</v>
      </c>
      <c r="J446" s="7">
        <v>0.63</v>
      </c>
      <c r="K446" t="s">
        <v>15</v>
      </c>
    </row>
    <row r="447" spans="2:11" x14ac:dyDescent="0.3">
      <c r="B447" s="7">
        <v>4</v>
      </c>
      <c r="C447" s="6" t="s">
        <v>165</v>
      </c>
      <c r="D447" t="s">
        <v>74</v>
      </c>
      <c r="E447" s="6" t="str">
        <f>IF(J447&lt;Leyenda!$D$9,Leyenda!$B$10,IF(AND('1 agua Ver barras'!J447&gt;=Leyenda!$D$9,'1 agua Ver barras'!J447&lt;=Leyenda!$D$8),Leyenda!$B$9,IF(AND(J447&gt;Leyenda!D$8,J447&lt;Leyenda!$D$7),Leyenda!$B$8,Leyenda!$B$7)))</f>
        <v>OK</v>
      </c>
      <c r="F447" t="s">
        <v>45</v>
      </c>
      <c r="G447" t="s">
        <v>35</v>
      </c>
      <c r="H447">
        <v>122.85</v>
      </c>
      <c r="I447">
        <v>402.65</v>
      </c>
      <c r="J447" s="7">
        <v>0.68</v>
      </c>
      <c r="K447" t="s">
        <v>15</v>
      </c>
    </row>
    <row r="448" spans="2:11" x14ac:dyDescent="0.3">
      <c r="B448" s="7">
        <v>4</v>
      </c>
      <c r="C448" s="6" t="s">
        <v>165</v>
      </c>
      <c r="D448" t="s">
        <v>75</v>
      </c>
      <c r="E448" s="6" t="str">
        <f>IF(J448&lt;Leyenda!$D$9,Leyenda!$B$10,IF(AND('1 agua Ver barras'!J448&gt;=Leyenda!$D$9,'1 agua Ver barras'!J448&lt;=Leyenda!$D$8),Leyenda!$B$9,IF(AND(J448&gt;Leyenda!D$8,J448&lt;Leyenda!$D$7),Leyenda!$B$8,Leyenda!$B$7)))</f>
        <v>OK</v>
      </c>
      <c r="F448" t="s">
        <v>45</v>
      </c>
      <c r="G448" t="s">
        <v>35</v>
      </c>
      <c r="H448">
        <v>122.85</v>
      </c>
      <c r="I448">
        <v>402.65</v>
      </c>
      <c r="J448" s="7">
        <v>0.63</v>
      </c>
      <c r="K448" t="s">
        <v>15</v>
      </c>
    </row>
    <row r="449" spans="2:11" x14ac:dyDescent="0.3">
      <c r="B449" s="7">
        <v>4</v>
      </c>
      <c r="C449" s="6" t="s">
        <v>165</v>
      </c>
      <c r="D449" t="s">
        <v>76</v>
      </c>
      <c r="E449" s="6" t="str">
        <f>IF(J449&lt;Leyenda!$D$9,Leyenda!$B$10,IF(AND('1 agua Ver barras'!J449&gt;=Leyenda!$D$9,'1 agua Ver barras'!J449&lt;=Leyenda!$D$8),Leyenda!$B$9,IF(AND(J449&gt;Leyenda!D$8,J449&lt;Leyenda!$D$7),Leyenda!$B$8,Leyenda!$B$7)))</f>
        <v>OK</v>
      </c>
      <c r="F449" t="s">
        <v>45</v>
      </c>
      <c r="G449" t="s">
        <v>35</v>
      </c>
      <c r="H449">
        <v>122.85</v>
      </c>
      <c r="I449">
        <v>402.65</v>
      </c>
      <c r="J449" s="7">
        <v>0.66</v>
      </c>
      <c r="K449" t="s">
        <v>15</v>
      </c>
    </row>
    <row r="450" spans="2:11" x14ac:dyDescent="0.3">
      <c r="B450" s="7">
        <v>4</v>
      </c>
      <c r="C450" s="6" t="s">
        <v>165</v>
      </c>
      <c r="D450" t="s">
        <v>77</v>
      </c>
      <c r="E450" s="6" t="str">
        <f>IF(J450&lt;Leyenda!$D$9,Leyenda!$B$10,IF(AND('1 agua Ver barras'!J450&gt;=Leyenda!$D$9,'1 agua Ver barras'!J450&lt;=Leyenda!$D$8),Leyenda!$B$9,IF(AND(J450&gt;Leyenda!D$8,J450&lt;Leyenda!$D$7),Leyenda!$B$8,Leyenda!$B$7)))</f>
        <v>OK</v>
      </c>
      <c r="F450" t="s">
        <v>45</v>
      </c>
      <c r="G450" t="s">
        <v>35</v>
      </c>
      <c r="H450">
        <v>122.85</v>
      </c>
      <c r="I450">
        <v>402.65</v>
      </c>
      <c r="J450" s="7">
        <v>0.61</v>
      </c>
      <c r="K450" t="s">
        <v>15</v>
      </c>
    </row>
    <row r="451" spans="2:11" x14ac:dyDescent="0.3">
      <c r="B451" s="7">
        <v>4</v>
      </c>
      <c r="C451" s="6" t="s">
        <v>165</v>
      </c>
      <c r="D451" t="s">
        <v>78</v>
      </c>
      <c r="E451" s="6" t="str">
        <f>IF(J451&lt;Leyenda!$D$9,Leyenda!$B$10,IF(AND('1 agua Ver barras'!J451&gt;=Leyenda!$D$9,'1 agua Ver barras'!J451&lt;=Leyenda!$D$8),Leyenda!$B$9,IF(AND(J451&gt;Leyenda!D$8,J451&lt;Leyenda!$D$7),Leyenda!$B$8,Leyenda!$B$7)))</f>
        <v>OK</v>
      </c>
      <c r="F451" t="s">
        <v>166</v>
      </c>
      <c r="G451" t="s">
        <v>35</v>
      </c>
      <c r="H451">
        <v>53.35</v>
      </c>
      <c r="I451">
        <v>47.82</v>
      </c>
      <c r="J451" s="7">
        <v>0.59</v>
      </c>
      <c r="K451" t="s">
        <v>15</v>
      </c>
    </row>
    <row r="452" spans="2:11" x14ac:dyDescent="0.3">
      <c r="B452" s="7">
        <v>4</v>
      </c>
      <c r="C452" s="6" t="s">
        <v>165</v>
      </c>
      <c r="D452" t="s">
        <v>79</v>
      </c>
      <c r="E452" s="6" t="str">
        <f>IF(J452&lt;Leyenda!$D$9,Leyenda!$B$10,IF(AND('1 agua Ver barras'!J452&gt;=Leyenda!$D$9,'1 agua Ver barras'!J452&lt;=Leyenda!$D$8),Leyenda!$B$9,IF(AND(J452&gt;Leyenda!D$8,J452&lt;Leyenda!$D$7),Leyenda!$B$8,Leyenda!$B$7)))</f>
        <v>OK</v>
      </c>
      <c r="F452" t="s">
        <v>166</v>
      </c>
      <c r="G452" t="s">
        <v>35</v>
      </c>
      <c r="H452">
        <v>69.36</v>
      </c>
      <c r="I452">
        <v>47.82</v>
      </c>
      <c r="J452" s="7">
        <v>0.73</v>
      </c>
      <c r="K452" t="s">
        <v>43</v>
      </c>
    </row>
    <row r="453" spans="2:11" x14ac:dyDescent="0.3">
      <c r="B453" s="7">
        <v>4</v>
      </c>
      <c r="C453" s="6" t="s">
        <v>165</v>
      </c>
      <c r="D453" t="s">
        <v>80</v>
      </c>
      <c r="E453" s="6" t="str">
        <f>IF(J453&lt;Leyenda!$D$9,Leyenda!$B$10,IF(AND('1 agua Ver barras'!J453&gt;=Leyenda!$D$9,'1 agua Ver barras'!J453&lt;=Leyenda!$D$8),Leyenda!$B$9,IF(AND(J453&gt;Leyenda!D$8,J453&lt;Leyenda!$D$7),Leyenda!$B$8,Leyenda!$B$7)))</f>
        <v>OK</v>
      </c>
      <c r="F453" t="s">
        <v>23</v>
      </c>
      <c r="G453" t="s">
        <v>35</v>
      </c>
      <c r="H453">
        <v>78.23</v>
      </c>
      <c r="I453">
        <v>36.42</v>
      </c>
      <c r="J453" s="7">
        <v>0.6</v>
      </c>
      <c r="K453" t="s">
        <v>15</v>
      </c>
    </row>
    <row r="454" spans="2:11" x14ac:dyDescent="0.3">
      <c r="B454" s="7">
        <v>4</v>
      </c>
      <c r="C454" s="6" t="s">
        <v>165</v>
      </c>
      <c r="D454" t="s">
        <v>81</v>
      </c>
      <c r="E454" s="6" t="str">
        <f>IF(J454&lt;Leyenda!$D$9,Leyenda!$B$10,IF(AND('1 agua Ver barras'!J454&gt;=Leyenda!$D$9,'1 agua Ver barras'!J454&lt;=Leyenda!$D$8),Leyenda!$B$9,IF(AND(J454&gt;Leyenda!D$8,J454&lt;Leyenda!$D$7),Leyenda!$B$8,Leyenda!$B$7)))</f>
        <v>OK</v>
      </c>
      <c r="F454" t="s">
        <v>23</v>
      </c>
      <c r="G454" t="s">
        <v>35</v>
      </c>
      <c r="H454">
        <v>78.23</v>
      </c>
      <c r="I454">
        <v>36.42</v>
      </c>
      <c r="J454" s="7">
        <v>0.71</v>
      </c>
      <c r="K454" t="s">
        <v>15</v>
      </c>
    </row>
    <row r="455" spans="2:11" x14ac:dyDescent="0.3">
      <c r="B455" s="7">
        <v>4</v>
      </c>
      <c r="C455" s="6" t="s">
        <v>165</v>
      </c>
      <c r="D455" t="s">
        <v>82</v>
      </c>
      <c r="E455" s="6" t="str">
        <f>IF(J455&lt;Leyenda!$D$9,Leyenda!$B$10,IF(AND('1 agua Ver barras'!J455&gt;=Leyenda!$D$9,'1 agua Ver barras'!J455&lt;=Leyenda!$D$8),Leyenda!$B$9,IF(AND(J455&gt;Leyenda!D$8,J455&lt;Leyenda!$D$7),Leyenda!$B$8,Leyenda!$B$7)))</f>
        <v>OK</v>
      </c>
      <c r="F455" t="s">
        <v>25</v>
      </c>
      <c r="G455" t="s">
        <v>35</v>
      </c>
      <c r="H455">
        <v>89.27</v>
      </c>
      <c r="I455">
        <v>359.98</v>
      </c>
      <c r="J455" s="7">
        <v>0.52</v>
      </c>
      <c r="K455" t="s">
        <v>15</v>
      </c>
    </row>
    <row r="456" spans="2:11" x14ac:dyDescent="0.3">
      <c r="B456" s="7">
        <v>4</v>
      </c>
      <c r="C456" s="6" t="s">
        <v>165</v>
      </c>
      <c r="D456" t="s">
        <v>83</v>
      </c>
      <c r="E456" s="6" t="str">
        <f>IF(J456&lt;Leyenda!$D$9,Leyenda!$B$10,IF(AND('1 agua Ver barras'!J456&gt;=Leyenda!$D$9,'1 agua Ver barras'!J456&lt;=Leyenda!$D$8),Leyenda!$B$9,IF(AND(J456&gt;Leyenda!D$8,J456&lt;Leyenda!$D$7),Leyenda!$B$8,Leyenda!$B$7)))</f>
        <v>OK</v>
      </c>
      <c r="F456" t="s">
        <v>25</v>
      </c>
      <c r="G456" t="s">
        <v>35</v>
      </c>
      <c r="H456">
        <v>89.27</v>
      </c>
      <c r="I456">
        <v>359.98</v>
      </c>
      <c r="J456" s="7">
        <v>0.53</v>
      </c>
      <c r="K456" t="s">
        <v>43</v>
      </c>
    </row>
    <row r="457" spans="2:11" x14ac:dyDescent="0.3">
      <c r="B457" s="7">
        <v>4</v>
      </c>
      <c r="C457" s="6" t="s">
        <v>165</v>
      </c>
      <c r="D457" t="s">
        <v>84</v>
      </c>
      <c r="E457" s="6" t="str">
        <f>IF(J457&lt;Leyenda!$D$9,Leyenda!$B$10,IF(AND('1 agua Ver barras'!J457&gt;=Leyenda!$D$9,'1 agua Ver barras'!J457&lt;=Leyenda!$D$8),Leyenda!$B$9,IF(AND(J457&gt;Leyenda!D$8,J457&lt;Leyenda!$D$7),Leyenda!$B$8,Leyenda!$B$7)))</f>
        <v>OK</v>
      </c>
      <c r="F457" t="s">
        <v>45</v>
      </c>
      <c r="G457" t="s">
        <v>35</v>
      </c>
      <c r="H457">
        <v>122.85</v>
      </c>
      <c r="I457">
        <v>402.65</v>
      </c>
      <c r="J457" s="7">
        <v>0.62</v>
      </c>
      <c r="K457" t="s">
        <v>15</v>
      </c>
    </row>
    <row r="458" spans="2:11" x14ac:dyDescent="0.3">
      <c r="B458" s="7">
        <v>4</v>
      </c>
      <c r="C458" s="6" t="s">
        <v>165</v>
      </c>
      <c r="D458" t="s">
        <v>85</v>
      </c>
      <c r="E458" s="6" t="str">
        <f>IF(J458&lt;Leyenda!$D$9,Leyenda!$B$10,IF(AND('1 agua Ver barras'!J458&gt;=Leyenda!$D$9,'1 agua Ver barras'!J458&lt;=Leyenda!$D$8),Leyenda!$B$9,IF(AND(J458&gt;Leyenda!D$8,J458&lt;Leyenda!$D$7),Leyenda!$B$8,Leyenda!$B$7)))</f>
        <v>OK</v>
      </c>
      <c r="F458" t="s">
        <v>45</v>
      </c>
      <c r="G458" t="s">
        <v>35</v>
      </c>
      <c r="H458">
        <v>122.85</v>
      </c>
      <c r="I458">
        <v>402.65</v>
      </c>
      <c r="J458" s="7">
        <v>0.61</v>
      </c>
      <c r="K458" t="s">
        <v>15</v>
      </c>
    </row>
    <row r="459" spans="2:11" x14ac:dyDescent="0.3">
      <c r="B459" s="7">
        <v>4</v>
      </c>
      <c r="C459" s="6" t="s">
        <v>165</v>
      </c>
      <c r="D459" t="s">
        <v>86</v>
      </c>
      <c r="E459" s="6" t="str">
        <f>IF(J459&lt;Leyenda!$D$9,Leyenda!$B$10,IF(AND('1 agua Ver barras'!J459&gt;=Leyenda!$D$9,'1 agua Ver barras'!J459&lt;=Leyenda!$D$8),Leyenda!$B$9,IF(AND(J459&gt;Leyenda!D$8,J459&lt;Leyenda!$D$7),Leyenda!$B$8,Leyenda!$B$7)))</f>
        <v>OK</v>
      </c>
      <c r="F459" t="s">
        <v>45</v>
      </c>
      <c r="G459" t="s">
        <v>35</v>
      </c>
      <c r="H459">
        <v>122.85</v>
      </c>
      <c r="I459">
        <v>402.65</v>
      </c>
      <c r="J459" s="7">
        <v>0.62</v>
      </c>
      <c r="K459" t="s">
        <v>15</v>
      </c>
    </row>
    <row r="460" spans="2:11" x14ac:dyDescent="0.3">
      <c r="B460" s="7">
        <v>4</v>
      </c>
      <c r="C460" s="6" t="s">
        <v>165</v>
      </c>
      <c r="D460" t="s">
        <v>87</v>
      </c>
      <c r="E460" s="6" t="str">
        <f>IF(J460&lt;Leyenda!$D$9,Leyenda!$B$10,IF(AND('1 agua Ver barras'!J460&gt;=Leyenda!$D$9,'1 agua Ver barras'!J460&lt;=Leyenda!$D$8),Leyenda!$B$9,IF(AND(J460&gt;Leyenda!D$8,J460&lt;Leyenda!$D$7),Leyenda!$B$8,Leyenda!$B$7)))</f>
        <v>OK</v>
      </c>
      <c r="F460" t="s">
        <v>45</v>
      </c>
      <c r="G460" t="s">
        <v>35</v>
      </c>
      <c r="H460">
        <v>122.85</v>
      </c>
      <c r="I460">
        <v>402.65</v>
      </c>
      <c r="J460" s="7">
        <v>0.62</v>
      </c>
      <c r="K460" t="s">
        <v>15</v>
      </c>
    </row>
    <row r="461" spans="2:11" x14ac:dyDescent="0.3">
      <c r="B461" s="7">
        <v>4</v>
      </c>
      <c r="C461" s="6" t="s">
        <v>165</v>
      </c>
      <c r="D461" t="s">
        <v>88</v>
      </c>
      <c r="E461" s="6" t="str">
        <f>IF(J461&lt;Leyenda!$D$9,Leyenda!$B$10,IF(AND('1 agua Ver barras'!J461&gt;=Leyenda!$D$9,'1 agua Ver barras'!J461&lt;=Leyenda!$D$8),Leyenda!$B$9,IF(AND(J461&gt;Leyenda!D$8,J461&lt;Leyenda!$D$7),Leyenda!$B$8,Leyenda!$B$7)))</f>
        <v>OK</v>
      </c>
      <c r="F461" t="s">
        <v>45</v>
      </c>
      <c r="G461" t="s">
        <v>35</v>
      </c>
      <c r="H461">
        <v>122.85</v>
      </c>
      <c r="I461">
        <v>402.65</v>
      </c>
      <c r="J461" s="7">
        <v>0.63</v>
      </c>
      <c r="K461" t="s">
        <v>15</v>
      </c>
    </row>
    <row r="462" spans="2:11" x14ac:dyDescent="0.3">
      <c r="B462" s="7">
        <v>4</v>
      </c>
      <c r="C462" s="6" t="s">
        <v>165</v>
      </c>
      <c r="D462" t="s">
        <v>89</v>
      </c>
      <c r="E462" s="6" t="str">
        <f>IF(J462&lt;Leyenda!$D$9,Leyenda!$B$10,IF(AND('1 agua Ver barras'!J462&gt;=Leyenda!$D$9,'1 agua Ver barras'!J462&lt;=Leyenda!$D$8),Leyenda!$B$9,IF(AND(J462&gt;Leyenda!D$8,J462&lt;Leyenda!$D$7),Leyenda!$B$8,Leyenda!$B$7)))</f>
        <v>OK</v>
      </c>
      <c r="F462" t="s">
        <v>45</v>
      </c>
      <c r="G462" t="s">
        <v>35</v>
      </c>
      <c r="H462">
        <v>122.85</v>
      </c>
      <c r="I462">
        <v>402.65</v>
      </c>
      <c r="J462" s="7">
        <v>0.62</v>
      </c>
      <c r="K462" t="s">
        <v>15</v>
      </c>
    </row>
    <row r="463" spans="2:11" x14ac:dyDescent="0.3">
      <c r="B463" s="7">
        <v>4</v>
      </c>
      <c r="C463" s="6" t="s">
        <v>165</v>
      </c>
      <c r="D463" t="s">
        <v>90</v>
      </c>
      <c r="E463" s="6" t="str">
        <f>IF(J463&lt;Leyenda!$D$9,Leyenda!$B$10,IF(AND('1 agua Ver barras'!J463&gt;=Leyenda!$D$9,'1 agua Ver barras'!J463&lt;=Leyenda!$D$8),Leyenda!$B$9,IF(AND(J463&gt;Leyenda!D$8,J463&lt;Leyenda!$D$7),Leyenda!$B$8,Leyenda!$B$7)))</f>
        <v>OK</v>
      </c>
      <c r="F463" t="s">
        <v>45</v>
      </c>
      <c r="G463" t="s">
        <v>35</v>
      </c>
      <c r="H463">
        <v>122.85</v>
      </c>
      <c r="I463">
        <v>402.65</v>
      </c>
      <c r="J463" s="7">
        <v>0.61</v>
      </c>
      <c r="K463" t="s">
        <v>15</v>
      </c>
    </row>
    <row r="464" spans="2:11" x14ac:dyDescent="0.3">
      <c r="B464" s="7">
        <v>4</v>
      </c>
      <c r="C464" s="6" t="s">
        <v>165</v>
      </c>
      <c r="D464" t="s">
        <v>91</v>
      </c>
      <c r="E464" s="6" t="str">
        <f>IF(J464&lt;Leyenda!$D$9,Leyenda!$B$10,IF(AND('1 agua Ver barras'!J464&gt;=Leyenda!$D$9,'1 agua Ver barras'!J464&lt;=Leyenda!$D$8),Leyenda!$B$9,IF(AND(J464&gt;Leyenda!D$8,J464&lt;Leyenda!$D$7),Leyenda!$B$8,Leyenda!$B$7)))</f>
        <v>OK</v>
      </c>
      <c r="F464" t="s">
        <v>166</v>
      </c>
      <c r="G464" t="s">
        <v>35</v>
      </c>
      <c r="H464">
        <v>53.35</v>
      </c>
      <c r="I464">
        <v>47.82</v>
      </c>
      <c r="J464" s="7">
        <v>0.59</v>
      </c>
      <c r="K464" t="s">
        <v>15</v>
      </c>
    </row>
    <row r="465" spans="2:11" x14ac:dyDescent="0.3">
      <c r="B465" s="7">
        <v>4</v>
      </c>
      <c r="C465" s="6" t="s">
        <v>165</v>
      </c>
      <c r="D465" t="s">
        <v>92</v>
      </c>
      <c r="E465" s="6" t="str">
        <f>IF(J465&lt;Leyenda!$D$9,Leyenda!$B$10,IF(AND('1 agua Ver barras'!J465&gt;=Leyenda!$D$9,'1 agua Ver barras'!J465&lt;=Leyenda!$D$8),Leyenda!$B$9,IF(AND(J465&gt;Leyenda!D$8,J465&lt;Leyenda!$D$7),Leyenda!$B$8,Leyenda!$B$7)))</f>
        <v>OK</v>
      </c>
      <c r="F465" t="s">
        <v>166</v>
      </c>
      <c r="G465" t="s">
        <v>35</v>
      </c>
      <c r="H465">
        <v>69.36</v>
      </c>
      <c r="I465">
        <v>47.82</v>
      </c>
      <c r="J465" s="7">
        <v>0.72</v>
      </c>
      <c r="K465" t="s">
        <v>43</v>
      </c>
    </row>
    <row r="466" spans="2:11" x14ac:dyDescent="0.3">
      <c r="B466" s="7">
        <v>4</v>
      </c>
      <c r="C466" s="6" t="s">
        <v>165</v>
      </c>
      <c r="D466" t="s">
        <v>93</v>
      </c>
      <c r="E466" s="6" t="str">
        <f>IF(J466&lt;Leyenda!$D$9,Leyenda!$B$10,IF(AND('1 agua Ver barras'!J466&gt;=Leyenda!$D$9,'1 agua Ver barras'!J466&lt;=Leyenda!$D$8),Leyenda!$B$9,IF(AND(J466&gt;Leyenda!D$8,J466&lt;Leyenda!$D$7),Leyenda!$B$8,Leyenda!$B$7)))</f>
        <v>OK</v>
      </c>
      <c r="F466" t="s">
        <v>23</v>
      </c>
      <c r="G466" t="s">
        <v>35</v>
      </c>
      <c r="H466">
        <v>78.23</v>
      </c>
      <c r="I466">
        <v>36.42</v>
      </c>
      <c r="J466" s="7">
        <v>0.6</v>
      </c>
      <c r="K466" t="s">
        <v>15</v>
      </c>
    </row>
    <row r="467" spans="2:11" x14ac:dyDescent="0.3">
      <c r="B467" s="7">
        <v>4</v>
      </c>
      <c r="C467" s="6" t="s">
        <v>165</v>
      </c>
      <c r="D467" t="s">
        <v>94</v>
      </c>
      <c r="E467" s="6" t="str">
        <f>IF(J467&lt;Leyenda!$D$9,Leyenda!$B$10,IF(AND('1 agua Ver barras'!J467&gt;=Leyenda!$D$9,'1 agua Ver barras'!J467&lt;=Leyenda!$D$8),Leyenda!$B$9,IF(AND(J467&gt;Leyenda!D$8,J467&lt;Leyenda!$D$7),Leyenda!$B$8,Leyenda!$B$7)))</f>
        <v>OK</v>
      </c>
      <c r="F467" t="s">
        <v>23</v>
      </c>
      <c r="G467" t="s">
        <v>35</v>
      </c>
      <c r="H467">
        <v>78.23</v>
      </c>
      <c r="I467">
        <v>36.42</v>
      </c>
      <c r="J467" s="7">
        <v>0.71</v>
      </c>
      <c r="K467" t="s">
        <v>15</v>
      </c>
    </row>
    <row r="468" spans="2:11" x14ac:dyDescent="0.3">
      <c r="B468" s="7">
        <v>4</v>
      </c>
      <c r="C468" s="6" t="s">
        <v>165</v>
      </c>
      <c r="D468" t="s">
        <v>95</v>
      </c>
      <c r="E468" s="6" t="str">
        <f>IF(J468&lt;Leyenda!$D$9,Leyenda!$B$10,IF(AND('1 agua Ver barras'!J468&gt;=Leyenda!$D$9,'1 agua Ver barras'!J468&lt;=Leyenda!$D$8),Leyenda!$B$9,IF(AND(J468&gt;Leyenda!D$8,J468&lt;Leyenda!$D$7),Leyenda!$B$8,Leyenda!$B$7)))</f>
        <v>OK</v>
      </c>
      <c r="F468" t="s">
        <v>25</v>
      </c>
      <c r="G468" t="s">
        <v>35</v>
      </c>
      <c r="H468">
        <v>89.27</v>
      </c>
      <c r="I468">
        <v>359.98</v>
      </c>
      <c r="J468" s="7">
        <v>0.52</v>
      </c>
      <c r="K468" t="s">
        <v>15</v>
      </c>
    </row>
    <row r="469" spans="2:11" x14ac:dyDescent="0.3">
      <c r="B469" s="7">
        <v>4</v>
      </c>
      <c r="C469" s="6" t="s">
        <v>165</v>
      </c>
      <c r="D469" t="s">
        <v>96</v>
      </c>
      <c r="E469" s="6" t="str">
        <f>IF(J469&lt;Leyenda!$D$9,Leyenda!$B$10,IF(AND('1 agua Ver barras'!J469&gt;=Leyenda!$D$9,'1 agua Ver barras'!J469&lt;=Leyenda!$D$8),Leyenda!$B$9,IF(AND(J469&gt;Leyenda!D$8,J469&lt;Leyenda!$D$7),Leyenda!$B$8,Leyenda!$B$7)))</f>
        <v>OK</v>
      </c>
      <c r="F469" t="s">
        <v>25</v>
      </c>
      <c r="G469" t="s">
        <v>35</v>
      </c>
      <c r="H469">
        <v>89.27</v>
      </c>
      <c r="I469">
        <v>359.98</v>
      </c>
      <c r="J469" s="7">
        <v>0.54</v>
      </c>
      <c r="K469" t="s">
        <v>43</v>
      </c>
    </row>
    <row r="470" spans="2:11" x14ac:dyDescent="0.3">
      <c r="B470" s="7">
        <v>4</v>
      </c>
      <c r="C470" s="6" t="s">
        <v>165</v>
      </c>
      <c r="D470" t="s">
        <v>97</v>
      </c>
      <c r="E470" s="6" t="str">
        <f>IF(J470&lt;Leyenda!$D$9,Leyenda!$B$10,IF(AND('1 agua Ver barras'!J470&gt;=Leyenda!$D$9,'1 agua Ver barras'!J470&lt;=Leyenda!$D$8),Leyenda!$B$9,IF(AND(J470&gt;Leyenda!D$8,J470&lt;Leyenda!$D$7),Leyenda!$B$8,Leyenda!$B$7)))</f>
        <v>OK</v>
      </c>
      <c r="F470" t="s">
        <v>45</v>
      </c>
      <c r="G470" t="s">
        <v>35</v>
      </c>
      <c r="H470">
        <v>122.85</v>
      </c>
      <c r="I470">
        <v>402.65</v>
      </c>
      <c r="J470" s="7">
        <v>0.66</v>
      </c>
      <c r="K470" t="s">
        <v>15</v>
      </c>
    </row>
    <row r="471" spans="2:11" x14ac:dyDescent="0.3">
      <c r="B471" s="7">
        <v>4</v>
      </c>
      <c r="C471" s="6" t="s">
        <v>165</v>
      </c>
      <c r="D471" t="s">
        <v>98</v>
      </c>
      <c r="E471" s="6" t="str">
        <f>IF(J471&lt;Leyenda!$D$9,Leyenda!$B$10,IF(AND('1 agua Ver barras'!J471&gt;=Leyenda!$D$9,'1 agua Ver barras'!J471&lt;=Leyenda!$D$8),Leyenda!$B$9,IF(AND(J471&gt;Leyenda!D$8,J471&lt;Leyenda!$D$7),Leyenda!$B$8,Leyenda!$B$7)))</f>
        <v>OK</v>
      </c>
      <c r="F471" t="s">
        <v>45</v>
      </c>
      <c r="G471" t="s">
        <v>35</v>
      </c>
      <c r="H471">
        <v>122.85</v>
      </c>
      <c r="I471">
        <v>402.65</v>
      </c>
      <c r="J471" s="7">
        <v>0.6</v>
      </c>
      <c r="K471" t="s">
        <v>15</v>
      </c>
    </row>
    <row r="472" spans="2:11" x14ac:dyDescent="0.3">
      <c r="B472" s="7">
        <v>4</v>
      </c>
      <c r="C472" s="6" t="s">
        <v>165</v>
      </c>
      <c r="D472" t="s">
        <v>99</v>
      </c>
      <c r="E472" s="6" t="str">
        <f>IF(J472&lt;Leyenda!$D$9,Leyenda!$B$10,IF(AND('1 agua Ver barras'!J472&gt;=Leyenda!$D$9,'1 agua Ver barras'!J472&lt;=Leyenda!$D$8),Leyenda!$B$9,IF(AND(J472&gt;Leyenda!D$8,J472&lt;Leyenda!$D$7),Leyenda!$B$8,Leyenda!$B$7)))</f>
        <v>OK</v>
      </c>
      <c r="F472" t="s">
        <v>45</v>
      </c>
      <c r="G472" t="s">
        <v>35</v>
      </c>
      <c r="H472">
        <v>122.85</v>
      </c>
      <c r="I472">
        <v>402.65</v>
      </c>
      <c r="J472" s="7">
        <v>0.62</v>
      </c>
      <c r="K472" t="s">
        <v>15</v>
      </c>
    </row>
    <row r="473" spans="2:11" x14ac:dyDescent="0.3">
      <c r="B473" s="7">
        <v>4</v>
      </c>
      <c r="C473" s="6" t="s">
        <v>165</v>
      </c>
      <c r="D473" t="s">
        <v>100</v>
      </c>
      <c r="E473" s="6" t="str">
        <f>IF(J473&lt;Leyenda!$D$9,Leyenda!$B$10,IF(AND('1 agua Ver barras'!J473&gt;=Leyenda!$D$9,'1 agua Ver barras'!J473&lt;=Leyenda!$D$8),Leyenda!$B$9,IF(AND(J473&gt;Leyenda!D$8,J473&lt;Leyenda!$D$7),Leyenda!$B$8,Leyenda!$B$7)))</f>
        <v>OK</v>
      </c>
      <c r="F473" t="s">
        <v>45</v>
      </c>
      <c r="G473" t="s">
        <v>35</v>
      </c>
      <c r="H473">
        <v>122.85</v>
      </c>
      <c r="I473">
        <v>402.65</v>
      </c>
      <c r="J473" s="7">
        <v>0.68</v>
      </c>
      <c r="K473" t="s">
        <v>15</v>
      </c>
    </row>
    <row r="474" spans="2:11" x14ac:dyDescent="0.3">
      <c r="B474" s="7">
        <v>4</v>
      </c>
      <c r="C474" s="6" t="s">
        <v>165</v>
      </c>
      <c r="D474" t="s">
        <v>101</v>
      </c>
      <c r="E474" s="6" t="str">
        <f>IF(J474&lt;Leyenda!$D$9,Leyenda!$B$10,IF(AND('1 agua Ver barras'!J474&gt;=Leyenda!$D$9,'1 agua Ver barras'!J474&lt;=Leyenda!$D$8),Leyenda!$B$9,IF(AND(J474&gt;Leyenda!D$8,J474&lt;Leyenda!$D$7),Leyenda!$B$8,Leyenda!$B$7)))</f>
        <v>OK</v>
      </c>
      <c r="F474" t="s">
        <v>45</v>
      </c>
      <c r="G474" t="s">
        <v>35</v>
      </c>
      <c r="H474">
        <v>122.85</v>
      </c>
      <c r="I474">
        <v>402.65</v>
      </c>
      <c r="J474" s="7">
        <v>0.63</v>
      </c>
      <c r="K474" t="s">
        <v>15</v>
      </c>
    </row>
    <row r="475" spans="2:11" x14ac:dyDescent="0.3">
      <c r="B475" s="7">
        <v>4</v>
      </c>
      <c r="C475" s="6" t="s">
        <v>165</v>
      </c>
      <c r="D475" t="s">
        <v>102</v>
      </c>
      <c r="E475" s="6" t="str">
        <f>IF(J475&lt;Leyenda!$D$9,Leyenda!$B$10,IF(AND('1 agua Ver barras'!J475&gt;=Leyenda!$D$9,'1 agua Ver barras'!J475&lt;=Leyenda!$D$8),Leyenda!$B$9,IF(AND(J475&gt;Leyenda!D$8,J475&lt;Leyenda!$D$7),Leyenda!$B$8,Leyenda!$B$7)))</f>
        <v>OK</v>
      </c>
      <c r="F475" t="s">
        <v>45</v>
      </c>
      <c r="G475" t="s">
        <v>35</v>
      </c>
      <c r="H475">
        <v>122.85</v>
      </c>
      <c r="I475">
        <v>402.65</v>
      </c>
      <c r="J475" s="7">
        <v>0.65</v>
      </c>
      <c r="K475" t="s">
        <v>15</v>
      </c>
    </row>
    <row r="476" spans="2:11" x14ac:dyDescent="0.3">
      <c r="B476" s="7">
        <v>4</v>
      </c>
      <c r="C476" s="6" t="s">
        <v>165</v>
      </c>
      <c r="D476" t="s">
        <v>103</v>
      </c>
      <c r="E476" s="6" t="str">
        <f>IF(J476&lt;Leyenda!$D$9,Leyenda!$B$10,IF(AND('1 agua Ver barras'!J476&gt;=Leyenda!$D$9,'1 agua Ver barras'!J476&lt;=Leyenda!$D$8),Leyenda!$B$9,IF(AND(J476&gt;Leyenda!D$8,J476&lt;Leyenda!$D$7),Leyenda!$B$8,Leyenda!$B$7)))</f>
        <v>OK</v>
      </c>
      <c r="F476" t="s">
        <v>45</v>
      </c>
      <c r="G476" t="s">
        <v>35</v>
      </c>
      <c r="H476">
        <v>122.85</v>
      </c>
      <c r="I476">
        <v>402.65</v>
      </c>
      <c r="J476" s="7">
        <v>0.61</v>
      </c>
      <c r="K476" t="s">
        <v>15</v>
      </c>
    </row>
    <row r="477" spans="2:11" x14ac:dyDescent="0.3">
      <c r="B477" s="7">
        <v>4</v>
      </c>
      <c r="C477" s="6" t="s">
        <v>165</v>
      </c>
      <c r="D477" t="s">
        <v>104</v>
      </c>
      <c r="E477" s="6" t="str">
        <f>IF(J477&lt;Leyenda!$D$9,Leyenda!$B$10,IF(AND('1 agua Ver barras'!J477&gt;=Leyenda!$D$9,'1 agua Ver barras'!J477&lt;=Leyenda!$D$8),Leyenda!$B$9,IF(AND(J477&gt;Leyenda!D$8,J477&lt;Leyenda!$D$7),Leyenda!$B$8,Leyenda!$B$7)))</f>
        <v>OK</v>
      </c>
      <c r="F477" t="s">
        <v>166</v>
      </c>
      <c r="G477" t="s">
        <v>35</v>
      </c>
      <c r="H477">
        <v>53.35</v>
      </c>
      <c r="I477">
        <v>47.82</v>
      </c>
      <c r="J477" s="7">
        <v>0.61</v>
      </c>
      <c r="K477" t="s">
        <v>15</v>
      </c>
    </row>
    <row r="478" spans="2:11" x14ac:dyDescent="0.3">
      <c r="B478" s="7">
        <v>4</v>
      </c>
      <c r="C478" s="6" t="s">
        <v>165</v>
      </c>
      <c r="D478" t="s">
        <v>13</v>
      </c>
      <c r="E478" s="6" t="str">
        <f>IF(J478&lt;Leyenda!$D$9,Leyenda!$B$10,IF(AND('1 agua Ver barras'!J478&gt;=Leyenda!$D$9,'1 agua Ver barras'!J478&lt;=Leyenda!$D$8),Leyenda!$B$9,IF(AND(J478&gt;Leyenda!D$8,J478&lt;Leyenda!$D$7),Leyenda!$B$8,Leyenda!$B$7)))</f>
        <v>OK</v>
      </c>
      <c r="F478" t="s">
        <v>166</v>
      </c>
      <c r="G478" t="s">
        <v>35</v>
      </c>
      <c r="H478">
        <v>69.36</v>
      </c>
      <c r="I478">
        <v>47.82</v>
      </c>
      <c r="J478" s="7">
        <v>0.75</v>
      </c>
      <c r="K478" t="s">
        <v>43</v>
      </c>
    </row>
    <row r="479" spans="2:11" x14ac:dyDescent="0.3">
      <c r="B479" s="7">
        <v>4</v>
      </c>
      <c r="C479" s="6" t="s">
        <v>165</v>
      </c>
      <c r="D479" t="s">
        <v>105</v>
      </c>
      <c r="E479" s="6" t="str">
        <f>IF(J479&lt;Leyenda!$D$9,Leyenda!$B$10,IF(AND('1 agua Ver barras'!J479&gt;=Leyenda!$D$9,'1 agua Ver barras'!J479&lt;=Leyenda!$D$8),Leyenda!$B$9,IF(AND(J479&gt;Leyenda!D$8,J479&lt;Leyenda!$D$7),Leyenda!$B$8,Leyenda!$B$7)))</f>
        <v>OK</v>
      </c>
      <c r="F479" t="s">
        <v>23</v>
      </c>
      <c r="G479" t="s">
        <v>35</v>
      </c>
      <c r="H479">
        <v>78.23</v>
      </c>
      <c r="I479">
        <v>36.42</v>
      </c>
      <c r="J479" s="7">
        <v>0.62</v>
      </c>
      <c r="K479" t="s">
        <v>15</v>
      </c>
    </row>
    <row r="480" spans="2:11" x14ac:dyDescent="0.3">
      <c r="B480" s="7">
        <v>4</v>
      </c>
      <c r="C480" s="6" t="s">
        <v>165</v>
      </c>
      <c r="D480" t="s">
        <v>21</v>
      </c>
      <c r="E480" s="6" t="str">
        <f>IF(J480&lt;Leyenda!$D$9,Leyenda!$B$10,IF(AND('1 agua Ver barras'!J480&gt;=Leyenda!$D$9,'1 agua Ver barras'!J480&lt;=Leyenda!$D$8),Leyenda!$B$9,IF(AND(J480&gt;Leyenda!D$8,J480&lt;Leyenda!$D$7),Leyenda!$B$8,Leyenda!$B$7)))</f>
        <v>OK</v>
      </c>
      <c r="F480" t="s">
        <v>23</v>
      </c>
      <c r="G480" t="s">
        <v>35</v>
      </c>
      <c r="H480">
        <v>78.23</v>
      </c>
      <c r="I480">
        <v>36.42</v>
      </c>
      <c r="J480" s="7">
        <v>0.74</v>
      </c>
      <c r="K480" t="s">
        <v>15</v>
      </c>
    </row>
    <row r="481" spans="2:11" x14ac:dyDescent="0.3">
      <c r="B481" s="7">
        <v>4</v>
      </c>
      <c r="C481" s="6" t="s">
        <v>165</v>
      </c>
      <c r="D481" t="s">
        <v>106</v>
      </c>
      <c r="E481" s="6" t="str">
        <f>IF(J481&lt;Leyenda!$D$9,Leyenda!$B$10,IF(AND('1 agua Ver barras'!J481&gt;=Leyenda!$D$9,'1 agua Ver barras'!J481&lt;=Leyenda!$D$8),Leyenda!$B$9,IF(AND(J481&gt;Leyenda!D$8,J481&lt;Leyenda!$D$7),Leyenda!$B$8,Leyenda!$B$7)))</f>
        <v>OK</v>
      </c>
      <c r="F481" t="s">
        <v>25</v>
      </c>
      <c r="G481" t="s">
        <v>35</v>
      </c>
      <c r="H481">
        <v>89.27</v>
      </c>
      <c r="I481">
        <v>359.98</v>
      </c>
      <c r="J481" s="7">
        <v>0.53</v>
      </c>
      <c r="K481" t="s">
        <v>15</v>
      </c>
    </row>
    <row r="482" spans="2:11" x14ac:dyDescent="0.3">
      <c r="B482" s="7">
        <v>4</v>
      </c>
      <c r="C482" s="6" t="s">
        <v>165</v>
      </c>
      <c r="D482" t="s">
        <v>107</v>
      </c>
      <c r="E482" s="6" t="str">
        <f>IF(J482&lt;Leyenda!$D$9,Leyenda!$B$10,IF(AND('1 agua Ver barras'!J482&gt;=Leyenda!$D$9,'1 agua Ver barras'!J482&lt;=Leyenda!$D$8),Leyenda!$B$9,IF(AND(J482&gt;Leyenda!D$8,J482&lt;Leyenda!$D$7),Leyenda!$B$8,Leyenda!$B$7)))</f>
        <v>OK</v>
      </c>
      <c r="F482" t="s">
        <v>25</v>
      </c>
      <c r="G482" t="s">
        <v>35</v>
      </c>
      <c r="H482">
        <v>89.27</v>
      </c>
      <c r="I482">
        <v>359.98</v>
      </c>
      <c r="J482" s="7">
        <v>0.56000000000000005</v>
      </c>
      <c r="K482" t="s">
        <v>43</v>
      </c>
    </row>
    <row r="483" spans="2:11" x14ac:dyDescent="0.3">
      <c r="B483" s="7">
        <v>4</v>
      </c>
      <c r="C483" s="6" t="s">
        <v>165</v>
      </c>
      <c r="D483" t="s">
        <v>108</v>
      </c>
      <c r="E483" s="6" t="str">
        <f>IF(J483&lt;Leyenda!$D$9,Leyenda!$B$10,IF(AND('1 agua Ver barras'!J483&gt;=Leyenda!$D$9,'1 agua Ver barras'!J483&lt;=Leyenda!$D$8),Leyenda!$B$9,IF(AND(J483&gt;Leyenda!D$8,J483&lt;Leyenda!$D$7),Leyenda!$B$8,Leyenda!$B$7)))</f>
        <v>OK</v>
      </c>
      <c r="F483" t="s">
        <v>45</v>
      </c>
      <c r="G483" t="s">
        <v>35</v>
      </c>
      <c r="H483">
        <v>122.85</v>
      </c>
      <c r="I483">
        <v>402.65</v>
      </c>
      <c r="J483" s="7">
        <v>0.67</v>
      </c>
      <c r="K483" t="s">
        <v>15</v>
      </c>
    </row>
    <row r="484" spans="2:11" x14ac:dyDescent="0.3">
      <c r="B484" s="7">
        <v>4</v>
      </c>
      <c r="C484" s="6" t="s">
        <v>165</v>
      </c>
      <c r="D484" t="s">
        <v>109</v>
      </c>
      <c r="E484" s="6" t="str">
        <f>IF(J484&lt;Leyenda!$D$9,Leyenda!$B$10,IF(AND('1 agua Ver barras'!J484&gt;=Leyenda!$D$9,'1 agua Ver barras'!J484&lt;=Leyenda!$D$8),Leyenda!$B$9,IF(AND(J484&gt;Leyenda!D$8,J484&lt;Leyenda!$D$7),Leyenda!$B$8,Leyenda!$B$7)))</f>
        <v>OK</v>
      </c>
      <c r="F484" t="s">
        <v>45</v>
      </c>
      <c r="G484" t="s">
        <v>35</v>
      </c>
      <c r="H484">
        <v>122.85</v>
      </c>
      <c r="I484">
        <v>402.65</v>
      </c>
      <c r="J484" s="7">
        <v>0.57999999999999996</v>
      </c>
      <c r="K484" t="s">
        <v>15</v>
      </c>
    </row>
    <row r="485" spans="2:11" x14ac:dyDescent="0.3">
      <c r="B485" s="7">
        <v>4</v>
      </c>
      <c r="C485" s="6" t="s">
        <v>165</v>
      </c>
      <c r="D485" t="s">
        <v>110</v>
      </c>
      <c r="E485" s="6" t="str">
        <f>IF(J485&lt;Leyenda!$D$9,Leyenda!$B$10,IF(AND('1 agua Ver barras'!J485&gt;=Leyenda!$D$9,'1 agua Ver barras'!J485&lt;=Leyenda!$D$8),Leyenda!$B$9,IF(AND(J485&gt;Leyenda!D$8,J485&lt;Leyenda!$D$7),Leyenda!$B$8,Leyenda!$B$7)))</f>
        <v>OK</v>
      </c>
      <c r="F485" t="s">
        <v>45</v>
      </c>
      <c r="G485" t="s">
        <v>35</v>
      </c>
      <c r="H485">
        <v>122.85</v>
      </c>
      <c r="I485">
        <v>402.65</v>
      </c>
      <c r="J485" s="7">
        <v>0.61</v>
      </c>
      <c r="K485" t="s">
        <v>15</v>
      </c>
    </row>
    <row r="486" spans="2:11" x14ac:dyDescent="0.3">
      <c r="B486" s="7">
        <v>4</v>
      </c>
      <c r="C486" s="6" t="s">
        <v>165</v>
      </c>
      <c r="D486" t="s">
        <v>111</v>
      </c>
      <c r="E486" s="6" t="str">
        <f>IF(J486&lt;Leyenda!$D$9,Leyenda!$B$10,IF(AND('1 agua Ver barras'!J486&gt;=Leyenda!$D$9,'1 agua Ver barras'!J486&lt;=Leyenda!$D$8),Leyenda!$B$9,IF(AND(J486&gt;Leyenda!D$8,J486&lt;Leyenda!$D$7),Leyenda!$B$8,Leyenda!$B$7)))</f>
        <v>OK</v>
      </c>
      <c r="F486" t="s">
        <v>45</v>
      </c>
      <c r="G486" t="s">
        <v>35</v>
      </c>
      <c r="H486">
        <v>122.85</v>
      </c>
      <c r="I486">
        <v>402.65</v>
      </c>
      <c r="J486" s="7">
        <v>0.69</v>
      </c>
      <c r="K486" t="s">
        <v>15</v>
      </c>
    </row>
    <row r="487" spans="2:11" x14ac:dyDescent="0.3">
      <c r="B487" s="7">
        <v>4</v>
      </c>
      <c r="C487" s="6" t="s">
        <v>165</v>
      </c>
      <c r="D487" t="s">
        <v>112</v>
      </c>
      <c r="E487" s="6" t="str">
        <f>IF(J487&lt;Leyenda!$D$9,Leyenda!$B$10,IF(AND('1 agua Ver barras'!J487&gt;=Leyenda!$D$9,'1 agua Ver barras'!J487&lt;=Leyenda!$D$8),Leyenda!$B$9,IF(AND(J487&gt;Leyenda!D$8,J487&lt;Leyenda!$D$7),Leyenda!$B$8,Leyenda!$B$7)))</f>
        <v>OK</v>
      </c>
      <c r="F487" t="s">
        <v>45</v>
      </c>
      <c r="G487" t="s">
        <v>35</v>
      </c>
      <c r="H487">
        <v>122.85</v>
      </c>
      <c r="I487">
        <v>402.65</v>
      </c>
      <c r="J487" s="7">
        <v>0.61</v>
      </c>
      <c r="K487" t="s">
        <v>15</v>
      </c>
    </row>
    <row r="488" spans="2:11" x14ac:dyDescent="0.3">
      <c r="B488" s="7">
        <v>4</v>
      </c>
      <c r="C488" s="6" t="s">
        <v>165</v>
      </c>
      <c r="D488" t="s">
        <v>113</v>
      </c>
      <c r="E488" s="6" t="str">
        <f>IF(J488&lt;Leyenda!$D$9,Leyenda!$B$10,IF(AND('1 agua Ver barras'!J488&gt;=Leyenda!$D$9,'1 agua Ver barras'!J488&lt;=Leyenda!$D$8),Leyenda!$B$9,IF(AND(J488&gt;Leyenda!D$8,J488&lt;Leyenda!$D$7),Leyenda!$B$8,Leyenda!$B$7)))</f>
        <v>OK</v>
      </c>
      <c r="F488" t="s">
        <v>45</v>
      </c>
      <c r="G488" t="s">
        <v>35</v>
      </c>
      <c r="H488">
        <v>122.85</v>
      </c>
      <c r="I488">
        <v>402.65</v>
      </c>
      <c r="J488" s="7">
        <v>0.67</v>
      </c>
      <c r="K488" t="s">
        <v>15</v>
      </c>
    </row>
    <row r="489" spans="2:11" x14ac:dyDescent="0.3">
      <c r="B489" s="7">
        <v>4</v>
      </c>
      <c r="C489" s="6" t="s">
        <v>165</v>
      </c>
      <c r="D489" t="s">
        <v>114</v>
      </c>
      <c r="E489" s="6" t="str">
        <f>IF(J489&lt;Leyenda!$D$9,Leyenda!$B$10,IF(AND('1 agua Ver barras'!J489&gt;=Leyenda!$D$9,'1 agua Ver barras'!J489&lt;=Leyenda!$D$8),Leyenda!$B$9,IF(AND(J489&gt;Leyenda!D$8,J489&lt;Leyenda!$D$7),Leyenda!$B$8,Leyenda!$B$7)))</f>
        <v>OK</v>
      </c>
      <c r="F489" t="s">
        <v>45</v>
      </c>
      <c r="G489" t="s">
        <v>35</v>
      </c>
      <c r="H489">
        <v>122.85</v>
      </c>
      <c r="I489">
        <v>402.65</v>
      </c>
      <c r="J489" s="7">
        <v>0.59</v>
      </c>
      <c r="K489" t="s">
        <v>15</v>
      </c>
    </row>
    <row r="490" spans="2:11" x14ac:dyDescent="0.3">
      <c r="B490" s="7">
        <v>4</v>
      </c>
      <c r="C490" s="6" t="s">
        <v>165</v>
      </c>
      <c r="D490" t="s">
        <v>115</v>
      </c>
      <c r="E490" s="6" t="str">
        <f>IF(J490&lt;Leyenda!$D$9,Leyenda!$B$10,IF(AND('1 agua Ver barras'!J490&gt;=Leyenda!$D$9,'1 agua Ver barras'!J490&lt;=Leyenda!$D$8),Leyenda!$B$9,IF(AND(J490&gt;Leyenda!D$8,J490&lt;Leyenda!$D$7),Leyenda!$B$8,Leyenda!$B$7)))</f>
        <v>OK</v>
      </c>
      <c r="F490" t="s">
        <v>166</v>
      </c>
      <c r="G490" t="s">
        <v>35</v>
      </c>
      <c r="H490">
        <v>53.35</v>
      </c>
      <c r="I490">
        <v>47.82</v>
      </c>
      <c r="J490" s="7">
        <v>0.56000000000000005</v>
      </c>
      <c r="K490" t="s">
        <v>8</v>
      </c>
    </row>
    <row r="491" spans="2:11" x14ac:dyDescent="0.3">
      <c r="B491" s="7">
        <v>4</v>
      </c>
      <c r="C491" s="6" t="s">
        <v>165</v>
      </c>
      <c r="D491" t="s">
        <v>116</v>
      </c>
      <c r="E491" s="6" t="str">
        <f>IF(J491&lt;Leyenda!$D$9,Leyenda!$B$10,IF(AND('1 agua Ver barras'!J491&gt;=Leyenda!$D$9,'1 agua Ver barras'!J491&lt;=Leyenda!$D$8),Leyenda!$B$9,IF(AND(J491&gt;Leyenda!D$8,J491&lt;Leyenda!$D$7),Leyenda!$B$8,Leyenda!$B$7)))</f>
        <v>OK</v>
      </c>
      <c r="F491" t="s">
        <v>166</v>
      </c>
      <c r="G491" t="s">
        <v>35</v>
      </c>
      <c r="H491">
        <v>69.36</v>
      </c>
      <c r="I491">
        <v>47.82</v>
      </c>
      <c r="J491" s="7">
        <v>0.66</v>
      </c>
      <c r="K491" t="s">
        <v>43</v>
      </c>
    </row>
    <row r="492" spans="2:11" x14ac:dyDescent="0.3">
      <c r="B492" s="7">
        <v>4</v>
      </c>
      <c r="C492" s="6" t="s">
        <v>165</v>
      </c>
      <c r="D492" t="s">
        <v>117</v>
      </c>
      <c r="E492" s="6" t="str">
        <f>IF(J492&lt;Leyenda!$D$9,Leyenda!$B$10,IF(AND('1 agua Ver barras'!J492&gt;=Leyenda!$D$9,'1 agua Ver barras'!J492&lt;=Leyenda!$D$8),Leyenda!$B$9,IF(AND(J492&gt;Leyenda!D$8,J492&lt;Leyenda!$D$7),Leyenda!$B$8,Leyenda!$B$7)))</f>
        <v>OK</v>
      </c>
      <c r="F492" t="s">
        <v>23</v>
      </c>
      <c r="G492" t="s">
        <v>35</v>
      </c>
      <c r="H492">
        <v>78.23</v>
      </c>
      <c r="I492">
        <v>36.42</v>
      </c>
      <c r="J492" s="7">
        <v>0.51</v>
      </c>
      <c r="K492" t="s">
        <v>8</v>
      </c>
    </row>
    <row r="493" spans="2:11" x14ac:dyDescent="0.3">
      <c r="B493" s="7">
        <v>4</v>
      </c>
      <c r="C493" s="6" t="s">
        <v>165</v>
      </c>
      <c r="D493" t="s">
        <v>118</v>
      </c>
      <c r="E493" s="6" t="str">
        <f>IF(J493&lt;Leyenda!$D$9,Leyenda!$B$10,IF(AND('1 agua Ver barras'!J493&gt;=Leyenda!$D$9,'1 agua Ver barras'!J493&lt;=Leyenda!$D$8),Leyenda!$B$9,IF(AND(J493&gt;Leyenda!D$8,J493&lt;Leyenda!$D$7),Leyenda!$B$8,Leyenda!$B$7)))</f>
        <v>OK</v>
      </c>
      <c r="F493" t="s">
        <v>23</v>
      </c>
      <c r="G493" t="s">
        <v>35</v>
      </c>
      <c r="H493">
        <v>78.23</v>
      </c>
      <c r="I493">
        <v>36.42</v>
      </c>
      <c r="J493" s="7">
        <v>0.63</v>
      </c>
      <c r="K493" t="s">
        <v>15</v>
      </c>
    </row>
    <row r="494" spans="2:11" x14ac:dyDescent="0.3">
      <c r="B494" s="7">
        <v>4</v>
      </c>
      <c r="C494" s="6" t="s">
        <v>165</v>
      </c>
      <c r="D494" t="s">
        <v>119</v>
      </c>
      <c r="E494" s="6" t="str">
        <f>IF(J494&lt;Leyenda!$D$9,Leyenda!$B$10,IF(AND('1 agua Ver barras'!J494&gt;=Leyenda!$D$9,'1 agua Ver barras'!J494&lt;=Leyenda!$D$8),Leyenda!$B$9,IF(AND(J494&gt;Leyenda!D$8,J494&lt;Leyenda!$D$7),Leyenda!$B$8,Leyenda!$B$7)))</f>
        <v>OK</v>
      </c>
      <c r="F494" t="s">
        <v>25</v>
      </c>
      <c r="G494" t="s">
        <v>35</v>
      </c>
      <c r="H494">
        <v>89.27</v>
      </c>
      <c r="I494">
        <v>359.98</v>
      </c>
      <c r="J494" s="7">
        <v>0.68</v>
      </c>
      <c r="K494" t="s">
        <v>15</v>
      </c>
    </row>
    <row r="495" spans="2:11" x14ac:dyDescent="0.3">
      <c r="B495" s="7">
        <v>4</v>
      </c>
      <c r="C495" s="6" t="s">
        <v>165</v>
      </c>
      <c r="D495" t="s">
        <v>120</v>
      </c>
      <c r="E495" s="6" t="str">
        <f>IF(J495&lt;Leyenda!$D$9,Leyenda!$B$10,IF(AND('1 agua Ver barras'!J495&gt;=Leyenda!$D$9,'1 agua Ver barras'!J495&lt;=Leyenda!$D$8),Leyenda!$B$9,IF(AND(J495&gt;Leyenda!D$8,J495&lt;Leyenda!$D$7),Leyenda!$B$8,Leyenda!$B$7)))</f>
        <v>OK</v>
      </c>
      <c r="F495" t="s">
        <v>25</v>
      </c>
      <c r="G495" t="s">
        <v>35</v>
      </c>
      <c r="H495">
        <v>89.27</v>
      </c>
      <c r="I495">
        <v>359.98</v>
      </c>
      <c r="J495" s="7">
        <v>0.73</v>
      </c>
      <c r="K495" t="s">
        <v>43</v>
      </c>
    </row>
    <row r="496" spans="2:11" x14ac:dyDescent="0.3">
      <c r="B496" s="7">
        <v>4</v>
      </c>
      <c r="C496" s="6" t="s">
        <v>165</v>
      </c>
      <c r="D496" t="s">
        <v>278</v>
      </c>
      <c r="E496" s="6" t="str">
        <f>IF(J496&lt;Leyenda!$D$9,Leyenda!$B$10,IF(AND('1 agua Ver barras'!J496&gt;=Leyenda!$D$9,'1 agua Ver barras'!J496&lt;=Leyenda!$D$8),Leyenda!$B$9,IF(AND(J496&gt;Leyenda!D$8,J496&lt;Leyenda!$D$7),Leyenda!$B$8,Leyenda!$B$7)))</f>
        <v>SOBRE</v>
      </c>
      <c r="F496" t="s">
        <v>268</v>
      </c>
      <c r="G496" t="s">
        <v>35</v>
      </c>
      <c r="H496">
        <v>50.13</v>
      </c>
      <c r="I496">
        <v>185.68</v>
      </c>
      <c r="J496" s="7">
        <v>0.42</v>
      </c>
      <c r="K496" t="s">
        <v>15</v>
      </c>
    </row>
    <row r="497" spans="2:11" x14ac:dyDescent="0.3">
      <c r="B497" s="7">
        <v>4</v>
      </c>
      <c r="C497" s="6" t="s">
        <v>165</v>
      </c>
      <c r="D497" t="s">
        <v>279</v>
      </c>
      <c r="E497" s="6" t="str">
        <f>IF(J497&lt;Leyenda!$D$9,Leyenda!$B$10,IF(AND('1 agua Ver barras'!J497&gt;=Leyenda!$D$9,'1 agua Ver barras'!J497&lt;=Leyenda!$D$8),Leyenda!$B$9,IF(AND(J497&gt;Leyenda!D$8,J497&lt;Leyenda!$D$7),Leyenda!$B$8,Leyenda!$B$7)))</f>
        <v>SOBRE</v>
      </c>
      <c r="F497" t="s">
        <v>268</v>
      </c>
      <c r="G497" t="s">
        <v>35</v>
      </c>
      <c r="H497">
        <v>50.13</v>
      </c>
      <c r="I497">
        <v>185.68</v>
      </c>
      <c r="J497" s="7">
        <v>0.17</v>
      </c>
      <c r="K497" t="s">
        <v>8</v>
      </c>
    </row>
    <row r="498" spans="2:11" x14ac:dyDescent="0.3">
      <c r="B498" s="7">
        <v>4</v>
      </c>
      <c r="C498" s="6" t="s">
        <v>165</v>
      </c>
      <c r="D498" t="s">
        <v>280</v>
      </c>
      <c r="E498" s="6" t="str">
        <f>IF(J498&lt;Leyenda!$D$9,Leyenda!$B$10,IF(AND('1 agua Ver barras'!J498&gt;=Leyenda!$D$9,'1 agua Ver barras'!J498&lt;=Leyenda!$D$8),Leyenda!$B$9,IF(AND(J498&gt;Leyenda!D$8,J498&lt;Leyenda!$D$7),Leyenda!$B$8,Leyenda!$B$7)))</f>
        <v>SOBRE</v>
      </c>
      <c r="F498" t="s">
        <v>268</v>
      </c>
      <c r="G498" t="s">
        <v>35</v>
      </c>
      <c r="H498">
        <v>50.13</v>
      </c>
      <c r="I498">
        <v>185.68</v>
      </c>
      <c r="J498" s="7">
        <v>0.14000000000000001</v>
      </c>
      <c r="K498" t="s">
        <v>8</v>
      </c>
    </row>
    <row r="499" spans="2:11" x14ac:dyDescent="0.3">
      <c r="B499" s="7">
        <v>4</v>
      </c>
      <c r="C499" s="6" t="s">
        <v>165</v>
      </c>
      <c r="D499" t="s">
        <v>281</v>
      </c>
      <c r="E499" s="6" t="str">
        <f>IF(J499&lt;Leyenda!$D$9,Leyenda!$B$10,IF(AND('1 agua Ver barras'!J499&gt;=Leyenda!$D$9,'1 agua Ver barras'!J499&lt;=Leyenda!$D$8),Leyenda!$B$9,IF(AND(J499&gt;Leyenda!D$8,J499&lt;Leyenda!$D$7),Leyenda!$B$8,Leyenda!$B$7)))</f>
        <v>OK</v>
      </c>
      <c r="F499" t="s">
        <v>268</v>
      </c>
      <c r="G499" t="s">
        <v>35</v>
      </c>
      <c r="H499">
        <v>50.13</v>
      </c>
      <c r="I499">
        <v>185.68</v>
      </c>
      <c r="J499" s="7">
        <v>0.59</v>
      </c>
      <c r="K499" t="s">
        <v>15</v>
      </c>
    </row>
    <row r="500" spans="2:11" x14ac:dyDescent="0.3">
      <c r="B500" s="7">
        <v>4</v>
      </c>
      <c r="C500" s="6" t="s">
        <v>165</v>
      </c>
      <c r="D500" t="s">
        <v>282</v>
      </c>
      <c r="E500" s="6" t="str">
        <f>IF(J500&lt;Leyenda!$D$9,Leyenda!$B$10,IF(AND('1 agua Ver barras'!J500&gt;=Leyenda!$D$9,'1 agua Ver barras'!J500&lt;=Leyenda!$D$8),Leyenda!$B$9,IF(AND(J500&gt;Leyenda!D$8,J500&lt;Leyenda!$D$7),Leyenda!$B$8,Leyenda!$B$7)))</f>
        <v>SOBRE</v>
      </c>
      <c r="F500" t="s">
        <v>268</v>
      </c>
      <c r="G500" t="s">
        <v>35</v>
      </c>
      <c r="H500">
        <v>50.13</v>
      </c>
      <c r="I500">
        <v>185.68</v>
      </c>
      <c r="J500" s="7">
        <v>0.09</v>
      </c>
      <c r="K500" t="s">
        <v>15</v>
      </c>
    </row>
    <row r="501" spans="2:11" x14ac:dyDescent="0.3">
      <c r="B501" s="7">
        <v>4</v>
      </c>
      <c r="C501" s="6" t="s">
        <v>165</v>
      </c>
      <c r="D501" t="s">
        <v>283</v>
      </c>
      <c r="E501" s="6" t="str">
        <f>IF(J501&lt;Leyenda!$D$9,Leyenda!$B$10,IF(AND('1 agua Ver barras'!J501&gt;=Leyenda!$D$9,'1 agua Ver barras'!J501&lt;=Leyenda!$D$8),Leyenda!$B$9,IF(AND(J501&gt;Leyenda!D$8,J501&lt;Leyenda!$D$7),Leyenda!$B$8,Leyenda!$B$7)))</f>
        <v>SOBRE</v>
      </c>
      <c r="F501" t="s">
        <v>268</v>
      </c>
      <c r="G501" t="s">
        <v>35</v>
      </c>
      <c r="H501">
        <v>50.13</v>
      </c>
      <c r="I501">
        <v>185.68</v>
      </c>
      <c r="J501" s="7">
        <v>0.36</v>
      </c>
      <c r="K501" t="s">
        <v>15</v>
      </c>
    </row>
    <row r="502" spans="2:11" x14ac:dyDescent="0.3">
      <c r="B502" s="7">
        <v>4</v>
      </c>
      <c r="C502" s="6" t="s">
        <v>165</v>
      </c>
      <c r="D502" t="s">
        <v>284</v>
      </c>
      <c r="E502" s="6" t="str">
        <f>IF(J502&lt;Leyenda!$D$9,Leyenda!$B$10,IF(AND('1 agua Ver barras'!J502&gt;=Leyenda!$D$9,'1 agua Ver barras'!J502&lt;=Leyenda!$D$8),Leyenda!$B$9,IF(AND(J502&gt;Leyenda!D$8,J502&lt;Leyenda!$D$7),Leyenda!$B$8,Leyenda!$B$7)))</f>
        <v>SOBRE</v>
      </c>
      <c r="F502" t="s">
        <v>268</v>
      </c>
      <c r="G502" t="s">
        <v>35</v>
      </c>
      <c r="H502">
        <v>50.13</v>
      </c>
      <c r="I502">
        <v>185.68</v>
      </c>
      <c r="J502" s="7">
        <v>0.08</v>
      </c>
      <c r="K502" t="s">
        <v>15</v>
      </c>
    </row>
    <row r="503" spans="2:11" x14ac:dyDescent="0.3">
      <c r="B503" s="7">
        <v>4</v>
      </c>
      <c r="C503" s="6" t="s">
        <v>165</v>
      </c>
      <c r="D503" t="s">
        <v>127</v>
      </c>
      <c r="E503" s="6" t="str">
        <f>IF(J503&lt;Leyenda!$D$9,Leyenda!$B$10,IF(AND('1 agua Ver barras'!J503&gt;=Leyenda!$D$9,'1 agua Ver barras'!J503&lt;=Leyenda!$D$8),Leyenda!$B$9,IF(AND(J503&gt;Leyenda!D$8,J503&lt;Leyenda!$D$7),Leyenda!$B$8,Leyenda!$B$7)))</f>
        <v>SOBRE</v>
      </c>
      <c r="F503" t="s">
        <v>9</v>
      </c>
      <c r="G503" t="s">
        <v>35</v>
      </c>
      <c r="H503">
        <v>15.65</v>
      </c>
      <c r="I503">
        <v>68.62</v>
      </c>
      <c r="J503" s="7">
        <v>0.48</v>
      </c>
      <c r="K503" t="s">
        <v>8</v>
      </c>
    </row>
    <row r="504" spans="2:11" x14ac:dyDescent="0.3">
      <c r="B504" s="7">
        <v>4</v>
      </c>
      <c r="C504" s="6" t="s">
        <v>165</v>
      </c>
      <c r="D504" t="s">
        <v>6</v>
      </c>
      <c r="E504" s="6" t="str">
        <f>IF(J504&lt;Leyenda!$D$9,Leyenda!$B$10,IF(AND('1 agua Ver barras'!J504&gt;=Leyenda!$D$9,'1 agua Ver barras'!J504&lt;=Leyenda!$D$8),Leyenda!$B$9,IF(AND(J504&gt;Leyenda!D$8,J504&lt;Leyenda!$D$7),Leyenda!$B$8,Leyenda!$B$7)))</f>
        <v>OK</v>
      </c>
      <c r="F504" t="s">
        <v>9</v>
      </c>
      <c r="G504" t="s">
        <v>35</v>
      </c>
      <c r="H504">
        <v>15.65</v>
      </c>
      <c r="I504">
        <v>68.62</v>
      </c>
      <c r="J504" s="7">
        <v>0.79</v>
      </c>
      <c r="K504" t="s">
        <v>8</v>
      </c>
    </row>
    <row r="505" spans="2:11" x14ac:dyDescent="0.3">
      <c r="B505" s="7">
        <v>4</v>
      </c>
      <c r="C505" s="6" t="s">
        <v>165</v>
      </c>
      <c r="D505" t="s">
        <v>128</v>
      </c>
      <c r="E505" s="6" t="str">
        <f>IF(J505&lt;Leyenda!$D$9,Leyenda!$B$10,IF(AND('1 agua Ver barras'!J505&gt;=Leyenda!$D$9,'1 agua Ver barras'!J505&lt;=Leyenda!$D$8),Leyenda!$B$9,IF(AND(J505&gt;Leyenda!D$8,J505&lt;Leyenda!$D$7),Leyenda!$B$8,Leyenda!$B$7)))</f>
        <v>OK</v>
      </c>
      <c r="F505" t="s">
        <v>9</v>
      </c>
      <c r="G505" t="s">
        <v>35</v>
      </c>
      <c r="H505">
        <v>58.77</v>
      </c>
      <c r="I505">
        <v>68.62</v>
      </c>
      <c r="J505" s="7">
        <v>0.61</v>
      </c>
      <c r="K505" t="s">
        <v>15</v>
      </c>
    </row>
    <row r="506" spans="2:11" x14ac:dyDescent="0.3">
      <c r="B506" s="7">
        <v>4</v>
      </c>
      <c r="C506" s="6" t="s">
        <v>165</v>
      </c>
      <c r="D506" t="s">
        <v>129</v>
      </c>
      <c r="E506" s="6" t="str">
        <f>IF(J506&lt;Leyenda!$D$9,Leyenda!$B$10,IF(AND('1 agua Ver barras'!J506&gt;=Leyenda!$D$9,'1 agua Ver barras'!J506&lt;=Leyenda!$D$8),Leyenda!$B$9,IF(AND(J506&gt;Leyenda!D$8,J506&lt;Leyenda!$D$7),Leyenda!$B$8,Leyenda!$B$7)))</f>
        <v>OK</v>
      </c>
      <c r="F506" t="s">
        <v>267</v>
      </c>
      <c r="G506" t="s">
        <v>35</v>
      </c>
      <c r="H506">
        <v>122.81</v>
      </c>
      <c r="I506">
        <v>103.65</v>
      </c>
      <c r="J506" s="7">
        <v>0.78</v>
      </c>
      <c r="K506" t="s">
        <v>15</v>
      </c>
    </row>
    <row r="507" spans="2:11" x14ac:dyDescent="0.3">
      <c r="B507" s="7">
        <v>4</v>
      </c>
      <c r="C507" s="6" t="s">
        <v>165</v>
      </c>
      <c r="D507" t="s">
        <v>130</v>
      </c>
      <c r="E507" s="6" t="str">
        <f>IF(J507&lt;Leyenda!$D$9,Leyenda!$B$10,IF(AND('1 agua Ver barras'!J507&gt;=Leyenda!$D$9,'1 agua Ver barras'!J507&lt;=Leyenda!$D$8),Leyenda!$B$9,IF(AND(J507&gt;Leyenda!D$8,J507&lt;Leyenda!$D$7),Leyenda!$B$8,Leyenda!$B$7)))</f>
        <v>OK</v>
      </c>
      <c r="F507" t="s">
        <v>267</v>
      </c>
      <c r="G507" t="s">
        <v>35</v>
      </c>
      <c r="H507">
        <v>122.81</v>
      </c>
      <c r="I507">
        <v>103.65</v>
      </c>
      <c r="J507" s="7">
        <v>0.62</v>
      </c>
      <c r="K507" t="s">
        <v>15</v>
      </c>
    </row>
    <row r="508" spans="2:11" x14ac:dyDescent="0.3">
      <c r="B508" s="7">
        <v>4</v>
      </c>
      <c r="C508" s="6" t="s">
        <v>165</v>
      </c>
      <c r="D508" t="s">
        <v>131</v>
      </c>
      <c r="E508" s="6" t="str">
        <f>IF(J508&lt;Leyenda!$D$9,Leyenda!$B$10,IF(AND('1 agua Ver barras'!J508&gt;=Leyenda!$D$9,'1 agua Ver barras'!J508&lt;=Leyenda!$D$8),Leyenda!$B$9,IF(AND(J508&gt;Leyenda!D$8,J508&lt;Leyenda!$D$7),Leyenda!$B$8,Leyenda!$B$7)))</f>
        <v>OK</v>
      </c>
      <c r="F508" t="s">
        <v>9</v>
      </c>
      <c r="G508" t="s">
        <v>35</v>
      </c>
      <c r="H508">
        <v>62.61</v>
      </c>
      <c r="I508">
        <v>68.62</v>
      </c>
      <c r="J508" s="7">
        <v>0.5</v>
      </c>
      <c r="K508" t="s">
        <v>8</v>
      </c>
    </row>
    <row r="509" spans="2:11" x14ac:dyDescent="0.3">
      <c r="B509" s="7">
        <v>4</v>
      </c>
      <c r="C509" s="6" t="s">
        <v>165</v>
      </c>
      <c r="D509" t="s">
        <v>132</v>
      </c>
      <c r="E509" s="6" t="str">
        <f>IF(J509&lt;Leyenda!$D$9,Leyenda!$B$10,IF(AND('1 agua Ver barras'!J509&gt;=Leyenda!$D$9,'1 agua Ver barras'!J509&lt;=Leyenda!$D$8),Leyenda!$B$9,IF(AND(J509&gt;Leyenda!D$8,J509&lt;Leyenda!$D$7),Leyenda!$B$8,Leyenda!$B$7)))</f>
        <v>SOBRE</v>
      </c>
      <c r="F509" t="s">
        <v>9</v>
      </c>
      <c r="G509" t="s">
        <v>35</v>
      </c>
      <c r="H509">
        <v>54.94</v>
      </c>
      <c r="I509">
        <v>68.62</v>
      </c>
      <c r="J509" s="7">
        <v>0.46</v>
      </c>
      <c r="K509" t="s">
        <v>15</v>
      </c>
    </row>
    <row r="510" spans="2:11" hidden="1" x14ac:dyDescent="0.3">
      <c r="B510" s="7">
        <v>0</v>
      </c>
      <c r="C510" s="6" t="s">
        <v>208</v>
      </c>
      <c r="D510" t="s">
        <v>33</v>
      </c>
      <c r="E510" s="6" t="str">
        <f>IF(J510&lt;Leyenda!$D$9,Leyenda!$B$10,IF(AND('1 agua Ver barras'!J510&gt;=Leyenda!$D$9,'1 agua Ver barras'!J510&lt;=Leyenda!$D$8),Leyenda!$B$9,IF(AND(J510&gt;Leyenda!D$8,J510&lt;Leyenda!$D$7),Leyenda!$B$8,Leyenda!$B$7)))</f>
        <v>SOBRE</v>
      </c>
      <c r="F510" t="s">
        <v>34</v>
      </c>
      <c r="G510" t="s">
        <v>35</v>
      </c>
      <c r="H510">
        <v>11.83</v>
      </c>
      <c r="I510">
        <v>56.12</v>
      </c>
      <c r="J510" s="7">
        <v>0.3</v>
      </c>
      <c r="K510" t="s">
        <v>8</v>
      </c>
    </row>
    <row r="511" spans="2:11" hidden="1" x14ac:dyDescent="0.3">
      <c r="B511" s="7">
        <v>0</v>
      </c>
      <c r="C511" s="6" t="s">
        <v>208</v>
      </c>
      <c r="D511" t="s">
        <v>36</v>
      </c>
      <c r="E511" s="6" t="str">
        <f>IF(J511&lt;Leyenda!$D$9,Leyenda!$B$10,IF(AND('1 agua Ver barras'!J511&gt;=Leyenda!$D$9,'1 agua Ver barras'!J511&lt;=Leyenda!$D$8),Leyenda!$B$9,IF(AND(J511&gt;Leyenda!D$8,J511&lt;Leyenda!$D$7),Leyenda!$B$8,Leyenda!$B$7)))</f>
        <v>OK</v>
      </c>
      <c r="F511" t="s">
        <v>34</v>
      </c>
      <c r="G511" t="s">
        <v>35</v>
      </c>
      <c r="H511">
        <v>11.83</v>
      </c>
      <c r="I511">
        <v>56.12</v>
      </c>
      <c r="J511" s="7">
        <v>0.57999999999999996</v>
      </c>
      <c r="K511" t="s">
        <v>8</v>
      </c>
    </row>
    <row r="512" spans="2:11" hidden="1" x14ac:dyDescent="0.3">
      <c r="B512" s="7">
        <v>0</v>
      </c>
      <c r="C512" s="6" t="s">
        <v>208</v>
      </c>
      <c r="D512" t="s">
        <v>37</v>
      </c>
      <c r="E512" s="6" t="str">
        <f>IF(J512&lt;Leyenda!$D$9,Leyenda!$B$10,IF(AND('1 agua Ver barras'!J512&gt;=Leyenda!$D$9,'1 agua Ver barras'!J512&lt;=Leyenda!$D$8),Leyenda!$B$9,IF(AND(J512&gt;Leyenda!D$8,J512&lt;Leyenda!$D$7),Leyenda!$B$8,Leyenda!$B$7)))</f>
        <v>OK</v>
      </c>
      <c r="F512" t="s">
        <v>34</v>
      </c>
      <c r="G512" t="s">
        <v>35</v>
      </c>
      <c r="H512">
        <v>50.13</v>
      </c>
      <c r="I512">
        <v>56.12</v>
      </c>
      <c r="J512" s="7">
        <v>0.53</v>
      </c>
      <c r="K512" t="s">
        <v>8</v>
      </c>
    </row>
    <row r="513" spans="2:11" hidden="1" x14ac:dyDescent="0.3">
      <c r="B513" s="7">
        <v>0</v>
      </c>
      <c r="C513" s="6" t="s">
        <v>208</v>
      </c>
      <c r="D513" t="s">
        <v>17</v>
      </c>
      <c r="E513" s="6" t="str">
        <f>IF(J513&lt;Leyenda!$D$9,Leyenda!$B$10,IF(AND('1 agua Ver barras'!J513&gt;=Leyenda!$D$9,'1 agua Ver barras'!J513&lt;=Leyenda!$D$8),Leyenda!$B$9,IF(AND(J513&gt;Leyenda!D$8,J513&lt;Leyenda!$D$7),Leyenda!$B$8,Leyenda!$B$7)))</f>
        <v>SOBRE</v>
      </c>
      <c r="F513" t="s">
        <v>38</v>
      </c>
      <c r="G513" t="s">
        <v>35</v>
      </c>
      <c r="H513">
        <v>54.25</v>
      </c>
      <c r="I513">
        <v>49.62</v>
      </c>
      <c r="J513" s="7">
        <v>0.22</v>
      </c>
      <c r="K513" t="s">
        <v>15</v>
      </c>
    </row>
    <row r="514" spans="2:11" hidden="1" x14ac:dyDescent="0.3">
      <c r="B514" s="7">
        <v>0</v>
      </c>
      <c r="C514" s="6" t="s">
        <v>208</v>
      </c>
      <c r="D514" t="s">
        <v>39</v>
      </c>
      <c r="E514" s="6" t="str">
        <f>IF(J514&lt;Leyenda!$D$9,Leyenda!$B$10,IF(AND('1 agua Ver barras'!J514&gt;=Leyenda!$D$9,'1 agua Ver barras'!J514&lt;=Leyenda!$D$8),Leyenda!$B$9,IF(AND(J514&gt;Leyenda!D$8,J514&lt;Leyenda!$D$7),Leyenda!$B$8,Leyenda!$B$7)))</f>
        <v>SOBRE</v>
      </c>
      <c r="F514" t="s">
        <v>38</v>
      </c>
      <c r="G514" t="s">
        <v>35</v>
      </c>
      <c r="H514">
        <v>54.25</v>
      </c>
      <c r="I514">
        <v>49.62</v>
      </c>
      <c r="J514" s="7">
        <v>0.21</v>
      </c>
      <c r="K514" t="s">
        <v>15</v>
      </c>
    </row>
    <row r="515" spans="2:11" hidden="1" x14ac:dyDescent="0.3">
      <c r="B515" s="7">
        <v>0</v>
      </c>
      <c r="C515" s="6" t="s">
        <v>208</v>
      </c>
      <c r="D515" t="s">
        <v>11</v>
      </c>
      <c r="E515" s="6" t="str">
        <f>IF(J515&lt;Leyenda!$D$9,Leyenda!$B$10,IF(AND('1 agua Ver barras'!J515&gt;=Leyenda!$D$9,'1 agua Ver barras'!J515&lt;=Leyenda!$D$8),Leyenda!$B$9,IF(AND(J515&gt;Leyenda!D$8,J515&lt;Leyenda!$D$7),Leyenda!$B$8,Leyenda!$B$7)))</f>
        <v>OK</v>
      </c>
      <c r="F515" t="s">
        <v>34</v>
      </c>
      <c r="G515" t="s">
        <v>35</v>
      </c>
      <c r="H515">
        <v>55.87</v>
      </c>
      <c r="I515">
        <v>56.12</v>
      </c>
      <c r="J515" s="7">
        <v>0.61</v>
      </c>
      <c r="K515" t="s">
        <v>8</v>
      </c>
    </row>
    <row r="516" spans="2:11" hidden="1" x14ac:dyDescent="0.3">
      <c r="B516" s="7">
        <v>0</v>
      </c>
      <c r="C516" s="6" t="s">
        <v>208</v>
      </c>
      <c r="D516" t="s">
        <v>40</v>
      </c>
      <c r="E516" s="6" t="str">
        <f>IF(J516&lt;Leyenda!$D$9,Leyenda!$B$10,IF(AND('1 agua Ver barras'!J516&gt;=Leyenda!$D$9,'1 agua Ver barras'!J516&lt;=Leyenda!$D$8),Leyenda!$B$9,IF(AND(J516&gt;Leyenda!D$8,J516&lt;Leyenda!$D$7),Leyenda!$B$8,Leyenda!$B$7)))</f>
        <v>SOBRE</v>
      </c>
      <c r="F516" t="s">
        <v>34</v>
      </c>
      <c r="G516" t="s">
        <v>35</v>
      </c>
      <c r="H516">
        <v>44.39</v>
      </c>
      <c r="I516">
        <v>56.12</v>
      </c>
      <c r="J516" s="7">
        <v>0.42</v>
      </c>
      <c r="K516" t="s">
        <v>8</v>
      </c>
    </row>
    <row r="517" spans="2:11" hidden="1" x14ac:dyDescent="0.3">
      <c r="B517" s="7">
        <v>0</v>
      </c>
      <c r="C517" s="6" t="s">
        <v>208</v>
      </c>
      <c r="D517" t="s">
        <v>24</v>
      </c>
      <c r="E517" s="6" t="str">
        <f>IF(J517&lt;Leyenda!$D$9,Leyenda!$B$10,IF(AND('1 agua Ver barras'!J517&gt;=Leyenda!$D$9,'1 agua Ver barras'!J517&lt;=Leyenda!$D$8),Leyenda!$B$9,IF(AND(J517&gt;Leyenda!D$8,J517&lt;Leyenda!$D$7),Leyenda!$B$8,Leyenda!$B$7)))</f>
        <v>SOBRE</v>
      </c>
      <c r="F517" t="s">
        <v>41</v>
      </c>
      <c r="G517" t="s">
        <v>35</v>
      </c>
      <c r="H517">
        <v>62.55</v>
      </c>
      <c r="I517">
        <v>267.83</v>
      </c>
      <c r="J517" s="7">
        <v>0.36</v>
      </c>
      <c r="K517" t="s">
        <v>15</v>
      </c>
    </row>
    <row r="518" spans="2:11" hidden="1" x14ac:dyDescent="0.3">
      <c r="B518" s="7">
        <v>0</v>
      </c>
      <c r="C518" s="6" t="s">
        <v>208</v>
      </c>
      <c r="D518" t="s">
        <v>42</v>
      </c>
      <c r="E518" s="6" t="str">
        <f>IF(J518&lt;Leyenda!$D$9,Leyenda!$B$10,IF(AND('1 agua Ver barras'!J518&gt;=Leyenda!$D$9,'1 agua Ver barras'!J518&lt;=Leyenda!$D$8),Leyenda!$B$9,IF(AND(J518&gt;Leyenda!D$8,J518&lt;Leyenda!$D$7),Leyenda!$B$8,Leyenda!$B$7)))</f>
        <v>SOBRE</v>
      </c>
      <c r="F518" t="s">
        <v>41</v>
      </c>
      <c r="G518" t="s">
        <v>35</v>
      </c>
      <c r="H518">
        <v>62.55</v>
      </c>
      <c r="I518">
        <v>267.83</v>
      </c>
      <c r="J518" s="7">
        <v>0.3</v>
      </c>
      <c r="K518" t="s">
        <v>43</v>
      </c>
    </row>
    <row r="519" spans="2:11" hidden="1" x14ac:dyDescent="0.3">
      <c r="B519" s="7">
        <v>0</v>
      </c>
      <c r="C519" s="6" t="s">
        <v>208</v>
      </c>
      <c r="D519" t="s">
        <v>44</v>
      </c>
      <c r="E519" s="6" t="str">
        <f>IF(J519&lt;Leyenda!$D$9,Leyenda!$B$10,IF(AND('1 agua Ver barras'!J519&gt;=Leyenda!$D$9,'1 agua Ver barras'!J519&lt;=Leyenda!$D$8),Leyenda!$B$9,IF(AND(J519&gt;Leyenda!D$8,J519&lt;Leyenda!$D$7),Leyenda!$B$8,Leyenda!$B$7)))</f>
        <v>NOK</v>
      </c>
      <c r="F519" t="s">
        <v>45</v>
      </c>
      <c r="G519" t="s">
        <v>35</v>
      </c>
      <c r="H519">
        <v>122.85</v>
      </c>
      <c r="I519">
        <v>402.65</v>
      </c>
      <c r="J519" s="7">
        <v>5.48</v>
      </c>
      <c r="K519" t="s">
        <v>15</v>
      </c>
    </row>
    <row r="520" spans="2:11" hidden="1" x14ac:dyDescent="0.3">
      <c r="B520" s="7">
        <v>0</v>
      </c>
      <c r="C520" s="6" t="s">
        <v>208</v>
      </c>
      <c r="D520" t="s">
        <v>46</v>
      </c>
      <c r="E520" s="6" t="str">
        <f>IF(J520&lt;Leyenda!$D$9,Leyenda!$B$10,IF(AND('1 agua Ver barras'!J520&gt;=Leyenda!$D$9,'1 agua Ver barras'!J520&lt;=Leyenda!$D$8),Leyenda!$B$9,IF(AND(J520&gt;Leyenda!D$8,J520&lt;Leyenda!$D$7),Leyenda!$B$8,Leyenda!$B$7)))</f>
        <v>OK</v>
      </c>
      <c r="F520" t="s">
        <v>45</v>
      </c>
      <c r="G520" t="s">
        <v>35</v>
      </c>
      <c r="H520">
        <v>122.85</v>
      </c>
      <c r="I520">
        <v>402.65</v>
      </c>
      <c r="J520" s="7">
        <v>0.79</v>
      </c>
      <c r="K520" t="s">
        <v>15</v>
      </c>
    </row>
    <row r="521" spans="2:11" hidden="1" x14ac:dyDescent="0.3">
      <c r="B521" s="7">
        <v>0</v>
      </c>
      <c r="C521" s="6" t="s">
        <v>208</v>
      </c>
      <c r="D521" t="s">
        <v>47</v>
      </c>
      <c r="E521" s="6" t="str">
        <f>IF(J521&lt;Leyenda!$D$9,Leyenda!$B$10,IF(AND('1 agua Ver barras'!J521&gt;=Leyenda!$D$9,'1 agua Ver barras'!J521&lt;=Leyenda!$D$8),Leyenda!$B$9,IF(AND(J521&gt;Leyenda!D$8,J521&lt;Leyenda!$D$7),Leyenda!$B$8,Leyenda!$B$7)))</f>
        <v>OK</v>
      </c>
      <c r="F521" t="s">
        <v>45</v>
      </c>
      <c r="G521" t="s">
        <v>35</v>
      </c>
      <c r="H521">
        <v>122.85</v>
      </c>
      <c r="I521">
        <v>402.65</v>
      </c>
      <c r="J521" s="7">
        <v>0.8</v>
      </c>
      <c r="K521" t="s">
        <v>15</v>
      </c>
    </row>
    <row r="522" spans="2:11" hidden="1" x14ac:dyDescent="0.3">
      <c r="B522" s="7">
        <v>0</v>
      </c>
      <c r="C522" s="6" t="s">
        <v>208</v>
      </c>
      <c r="D522" t="s">
        <v>48</v>
      </c>
      <c r="E522" s="6" t="str">
        <f>IF(J522&lt;Leyenda!$D$9,Leyenda!$B$10,IF(AND('1 agua Ver barras'!J522&gt;=Leyenda!$D$9,'1 agua Ver barras'!J522&lt;=Leyenda!$D$8),Leyenda!$B$9,IF(AND(J522&gt;Leyenda!D$8,J522&lt;Leyenda!$D$7),Leyenda!$B$8,Leyenda!$B$7)))</f>
        <v>NOK</v>
      </c>
      <c r="F522" t="s">
        <v>45</v>
      </c>
      <c r="G522" t="s">
        <v>35</v>
      </c>
      <c r="H522">
        <v>122.85</v>
      </c>
      <c r="I522">
        <v>402.65</v>
      </c>
      <c r="J522" s="7">
        <v>10.79</v>
      </c>
      <c r="K522" t="s">
        <v>15</v>
      </c>
    </row>
    <row r="523" spans="2:11" hidden="1" x14ac:dyDescent="0.3">
      <c r="B523" s="7">
        <v>0</v>
      </c>
      <c r="C523" s="6" t="s">
        <v>208</v>
      </c>
      <c r="D523" t="s">
        <v>49</v>
      </c>
      <c r="E523" s="6" t="str">
        <f>IF(J523&lt;Leyenda!$D$9,Leyenda!$B$10,IF(AND('1 agua Ver barras'!J523&gt;=Leyenda!$D$9,'1 agua Ver barras'!J523&lt;=Leyenda!$D$8),Leyenda!$B$9,IF(AND(J523&gt;Leyenda!D$8,J523&lt;Leyenda!$D$7),Leyenda!$B$8,Leyenda!$B$7)))</f>
        <v>OK</v>
      </c>
      <c r="F523" t="s">
        <v>45</v>
      </c>
      <c r="G523" t="s">
        <v>35</v>
      </c>
      <c r="H523">
        <v>122.85</v>
      </c>
      <c r="I523">
        <v>402.65</v>
      </c>
      <c r="J523" s="7">
        <v>0.8</v>
      </c>
      <c r="K523" t="s">
        <v>15</v>
      </c>
    </row>
    <row r="524" spans="2:11" hidden="1" x14ac:dyDescent="0.3">
      <c r="B524" s="7">
        <v>0</v>
      </c>
      <c r="C524" s="6" t="s">
        <v>208</v>
      </c>
      <c r="D524" t="s">
        <v>50</v>
      </c>
      <c r="E524" s="6" t="str">
        <f>IF(J524&lt;Leyenda!$D$9,Leyenda!$B$10,IF(AND('1 agua Ver barras'!J524&gt;=Leyenda!$D$9,'1 agua Ver barras'!J524&lt;=Leyenda!$D$8),Leyenda!$B$9,IF(AND(J524&gt;Leyenda!D$8,J524&lt;Leyenda!$D$7),Leyenda!$B$8,Leyenda!$B$7)))</f>
        <v>NOK</v>
      </c>
      <c r="F524" t="s">
        <v>45</v>
      </c>
      <c r="G524" t="s">
        <v>35</v>
      </c>
      <c r="H524">
        <v>122.85</v>
      </c>
      <c r="I524">
        <v>402.65</v>
      </c>
      <c r="J524" s="7">
        <v>5.19</v>
      </c>
      <c r="K524" t="s">
        <v>43</v>
      </c>
    </row>
    <row r="525" spans="2:11" hidden="1" x14ac:dyDescent="0.3">
      <c r="B525" s="7">
        <v>0</v>
      </c>
      <c r="C525" s="6" t="s">
        <v>208</v>
      </c>
      <c r="D525" t="s">
        <v>51</v>
      </c>
      <c r="E525" s="6" t="str">
        <f>IF(J525&lt;Leyenda!$D$9,Leyenda!$B$10,IF(AND('1 agua Ver barras'!J525&gt;=Leyenda!$D$9,'1 agua Ver barras'!J525&lt;=Leyenda!$D$8),Leyenda!$B$9,IF(AND(J525&gt;Leyenda!D$8,J525&lt;Leyenda!$D$7),Leyenda!$B$8,Leyenda!$B$7)))</f>
        <v>OK</v>
      </c>
      <c r="F525" t="s">
        <v>45</v>
      </c>
      <c r="G525" t="s">
        <v>35</v>
      </c>
      <c r="H525">
        <v>122.85</v>
      </c>
      <c r="I525">
        <v>402.65</v>
      </c>
      <c r="J525" s="7">
        <v>0.8</v>
      </c>
      <c r="K525" t="s">
        <v>15</v>
      </c>
    </row>
    <row r="526" spans="2:11" hidden="1" x14ac:dyDescent="0.3">
      <c r="B526" s="7">
        <v>0</v>
      </c>
      <c r="C526" s="6" t="s">
        <v>208</v>
      </c>
      <c r="D526" t="s">
        <v>52</v>
      </c>
      <c r="E526" s="6" t="str">
        <f>IF(J526&lt;Leyenda!$D$9,Leyenda!$B$10,IF(AND('1 agua Ver barras'!J526&gt;=Leyenda!$D$9,'1 agua Ver barras'!J526&lt;=Leyenda!$D$8),Leyenda!$B$9,IF(AND(J526&gt;Leyenda!D$8,J526&lt;Leyenda!$D$7),Leyenda!$B$8,Leyenda!$B$7)))</f>
        <v>LIMITE</v>
      </c>
      <c r="F526" t="s">
        <v>34</v>
      </c>
      <c r="G526" t="s">
        <v>35</v>
      </c>
      <c r="H526">
        <v>66.25</v>
      </c>
      <c r="I526">
        <v>56.12</v>
      </c>
      <c r="J526" s="7">
        <v>0.92</v>
      </c>
      <c r="K526" t="s">
        <v>15</v>
      </c>
    </row>
    <row r="527" spans="2:11" hidden="1" x14ac:dyDescent="0.3">
      <c r="B527" s="7">
        <v>0</v>
      </c>
      <c r="C527" s="6" t="s">
        <v>208</v>
      </c>
      <c r="D527" t="s">
        <v>53</v>
      </c>
      <c r="E527" s="6" t="str">
        <f>IF(J527&lt;Leyenda!$D$9,Leyenda!$B$10,IF(AND('1 agua Ver barras'!J527&gt;=Leyenda!$D$9,'1 agua Ver barras'!J527&lt;=Leyenda!$D$8),Leyenda!$B$9,IF(AND(J527&gt;Leyenda!D$8,J527&lt;Leyenda!$D$7),Leyenda!$B$8,Leyenda!$B$7)))</f>
        <v>NOK</v>
      </c>
      <c r="F527" t="s">
        <v>34</v>
      </c>
      <c r="G527" t="s">
        <v>35</v>
      </c>
      <c r="H527">
        <v>105.62</v>
      </c>
      <c r="I527">
        <v>56.12</v>
      </c>
      <c r="J527" s="7">
        <v>1.1100000000000001</v>
      </c>
      <c r="K527" t="s">
        <v>15</v>
      </c>
    </row>
    <row r="528" spans="2:11" hidden="1" x14ac:dyDescent="0.3">
      <c r="B528" s="7">
        <v>0</v>
      </c>
      <c r="C528" s="6" t="s">
        <v>208</v>
      </c>
      <c r="D528" t="s">
        <v>54</v>
      </c>
      <c r="E528" s="6" t="str">
        <f>IF(J528&lt;Leyenda!$D$9,Leyenda!$B$10,IF(AND('1 agua Ver barras'!J528&gt;=Leyenda!$D$9,'1 agua Ver barras'!J528&lt;=Leyenda!$D$8),Leyenda!$B$9,IF(AND(J528&gt;Leyenda!D$8,J528&lt;Leyenda!$D$7),Leyenda!$B$8,Leyenda!$B$7)))</f>
        <v>NOK</v>
      </c>
      <c r="F528" t="s">
        <v>38</v>
      </c>
      <c r="G528" t="s">
        <v>35</v>
      </c>
      <c r="H528">
        <v>130.19</v>
      </c>
      <c r="I528">
        <v>49.62</v>
      </c>
      <c r="J528" s="7">
        <v>2.72</v>
      </c>
      <c r="K528" t="s">
        <v>15</v>
      </c>
    </row>
    <row r="529" spans="2:11" hidden="1" x14ac:dyDescent="0.3">
      <c r="B529" s="7">
        <v>0</v>
      </c>
      <c r="C529" s="6" t="s">
        <v>208</v>
      </c>
      <c r="D529" t="s">
        <v>55</v>
      </c>
      <c r="E529" s="6" t="str">
        <f>IF(J529&lt;Leyenda!$D$9,Leyenda!$B$10,IF(AND('1 agua Ver barras'!J529&gt;=Leyenda!$D$9,'1 agua Ver barras'!J529&lt;=Leyenda!$D$8),Leyenda!$B$9,IF(AND(J529&gt;Leyenda!D$8,J529&lt;Leyenda!$D$7),Leyenda!$B$8,Leyenda!$B$7)))</f>
        <v>NOK</v>
      </c>
      <c r="F529" t="s">
        <v>38</v>
      </c>
      <c r="G529" t="s">
        <v>35</v>
      </c>
      <c r="H529">
        <v>130.19</v>
      </c>
      <c r="I529">
        <v>49.62</v>
      </c>
      <c r="J529" s="7">
        <v>3.65</v>
      </c>
      <c r="K529" t="s">
        <v>15</v>
      </c>
    </row>
    <row r="530" spans="2:11" hidden="1" x14ac:dyDescent="0.3">
      <c r="B530" s="7">
        <v>0</v>
      </c>
      <c r="C530" s="6" t="s">
        <v>208</v>
      </c>
      <c r="D530" t="s">
        <v>56</v>
      </c>
      <c r="E530" s="6" t="str">
        <f>IF(J530&lt;Leyenda!$D$9,Leyenda!$B$10,IF(AND('1 agua Ver barras'!J530&gt;=Leyenda!$D$9,'1 agua Ver barras'!J530&lt;=Leyenda!$D$8),Leyenda!$B$9,IF(AND(J530&gt;Leyenda!D$8,J530&lt;Leyenda!$D$7),Leyenda!$B$8,Leyenda!$B$7)))</f>
        <v>SOBRE</v>
      </c>
      <c r="F530" t="s">
        <v>41</v>
      </c>
      <c r="G530" t="s">
        <v>35</v>
      </c>
      <c r="H530">
        <v>62.55</v>
      </c>
      <c r="I530">
        <v>267.83</v>
      </c>
      <c r="J530" s="7">
        <v>0.27</v>
      </c>
      <c r="K530" t="s">
        <v>15</v>
      </c>
    </row>
    <row r="531" spans="2:11" hidden="1" x14ac:dyDescent="0.3">
      <c r="B531" s="7">
        <v>0</v>
      </c>
      <c r="C531" s="6" t="s">
        <v>208</v>
      </c>
      <c r="D531" t="s">
        <v>57</v>
      </c>
      <c r="E531" s="6" t="str">
        <f>IF(J531&lt;Leyenda!$D$9,Leyenda!$B$10,IF(AND('1 agua Ver barras'!J531&gt;=Leyenda!$D$9,'1 agua Ver barras'!J531&lt;=Leyenda!$D$8),Leyenda!$B$9,IF(AND(J531&gt;Leyenda!D$8,J531&lt;Leyenda!$D$7),Leyenda!$B$8,Leyenda!$B$7)))</f>
        <v>SOBRE</v>
      </c>
      <c r="F531" t="s">
        <v>41</v>
      </c>
      <c r="G531" t="s">
        <v>35</v>
      </c>
      <c r="H531">
        <v>62.55</v>
      </c>
      <c r="I531">
        <v>267.83</v>
      </c>
      <c r="J531" s="7">
        <v>0.23</v>
      </c>
      <c r="K531" t="s">
        <v>43</v>
      </c>
    </row>
    <row r="532" spans="2:11" hidden="1" x14ac:dyDescent="0.3">
      <c r="B532" s="7">
        <v>0</v>
      </c>
      <c r="C532" s="6" t="s">
        <v>208</v>
      </c>
      <c r="D532" t="s">
        <v>58</v>
      </c>
      <c r="E532" s="6" t="str">
        <f>IF(J532&lt;Leyenda!$D$9,Leyenda!$B$10,IF(AND('1 agua Ver barras'!J532&gt;=Leyenda!$D$9,'1 agua Ver barras'!J532&lt;=Leyenda!$D$8),Leyenda!$B$9,IF(AND(J532&gt;Leyenda!D$8,J532&lt;Leyenda!$D$7),Leyenda!$B$8,Leyenda!$B$7)))</f>
        <v>OK</v>
      </c>
      <c r="F532" t="s">
        <v>45</v>
      </c>
      <c r="G532" t="s">
        <v>35</v>
      </c>
      <c r="H532">
        <v>122.85</v>
      </c>
      <c r="I532">
        <v>402.65</v>
      </c>
      <c r="J532" s="7">
        <v>0.78</v>
      </c>
      <c r="K532" t="s">
        <v>15</v>
      </c>
    </row>
    <row r="533" spans="2:11" hidden="1" x14ac:dyDescent="0.3">
      <c r="B533" s="7">
        <v>0</v>
      </c>
      <c r="C533" s="6" t="s">
        <v>208</v>
      </c>
      <c r="D533" t="s">
        <v>59</v>
      </c>
      <c r="E533" s="6" t="str">
        <f>IF(J533&lt;Leyenda!$D$9,Leyenda!$B$10,IF(AND('1 agua Ver barras'!J533&gt;=Leyenda!$D$9,'1 agua Ver barras'!J533&lt;=Leyenda!$D$8),Leyenda!$B$9,IF(AND(J533&gt;Leyenda!D$8,J533&lt;Leyenda!$D$7),Leyenda!$B$8,Leyenda!$B$7)))</f>
        <v>OK</v>
      </c>
      <c r="F533" t="s">
        <v>45</v>
      </c>
      <c r="G533" t="s">
        <v>35</v>
      </c>
      <c r="H533">
        <v>122.85</v>
      </c>
      <c r="I533">
        <v>402.65</v>
      </c>
      <c r="J533" s="7">
        <v>0.6</v>
      </c>
      <c r="K533" t="s">
        <v>15</v>
      </c>
    </row>
    <row r="534" spans="2:11" hidden="1" x14ac:dyDescent="0.3">
      <c r="B534" s="7">
        <v>0</v>
      </c>
      <c r="C534" s="6" t="s">
        <v>208</v>
      </c>
      <c r="D534" t="s">
        <v>60</v>
      </c>
      <c r="E534" s="6" t="str">
        <f>IF(J534&lt;Leyenda!$D$9,Leyenda!$B$10,IF(AND('1 agua Ver barras'!J534&gt;=Leyenda!$D$9,'1 agua Ver barras'!J534&lt;=Leyenda!$D$8),Leyenda!$B$9,IF(AND(J534&gt;Leyenda!D$8,J534&lt;Leyenda!$D$7),Leyenda!$B$8,Leyenda!$B$7)))</f>
        <v>OK</v>
      </c>
      <c r="F534" t="s">
        <v>45</v>
      </c>
      <c r="G534" t="s">
        <v>35</v>
      </c>
      <c r="H534">
        <v>122.85</v>
      </c>
      <c r="I534">
        <v>402.65</v>
      </c>
      <c r="J534" s="7">
        <v>0.69</v>
      </c>
      <c r="K534" t="s">
        <v>15</v>
      </c>
    </row>
    <row r="535" spans="2:11" hidden="1" x14ac:dyDescent="0.3">
      <c r="B535" s="7">
        <v>0</v>
      </c>
      <c r="C535" s="6" t="s">
        <v>208</v>
      </c>
      <c r="D535" t="s">
        <v>61</v>
      </c>
      <c r="E535" s="6" t="str">
        <f>IF(J535&lt;Leyenda!$D$9,Leyenda!$B$10,IF(AND('1 agua Ver barras'!J535&gt;=Leyenda!$D$9,'1 agua Ver barras'!J535&lt;=Leyenda!$D$8),Leyenda!$B$9,IF(AND(J535&gt;Leyenda!D$8,J535&lt;Leyenda!$D$7),Leyenda!$B$8,Leyenda!$B$7)))</f>
        <v>NOK</v>
      </c>
      <c r="F535" t="s">
        <v>45</v>
      </c>
      <c r="G535" t="s">
        <v>35</v>
      </c>
      <c r="H535">
        <v>122.85</v>
      </c>
      <c r="I535">
        <v>402.65</v>
      </c>
      <c r="J535" s="7">
        <v>1.19</v>
      </c>
      <c r="K535" t="s">
        <v>15</v>
      </c>
    </row>
    <row r="536" spans="2:11" hidden="1" x14ac:dyDescent="0.3">
      <c r="B536" s="7">
        <v>0</v>
      </c>
      <c r="C536" s="6" t="s">
        <v>208</v>
      </c>
      <c r="D536" t="s">
        <v>62</v>
      </c>
      <c r="E536" s="6" t="str">
        <f>IF(J536&lt;Leyenda!$D$9,Leyenda!$B$10,IF(AND('1 agua Ver barras'!J536&gt;=Leyenda!$D$9,'1 agua Ver barras'!J536&lt;=Leyenda!$D$8),Leyenda!$B$9,IF(AND(J536&gt;Leyenda!D$8,J536&lt;Leyenda!$D$7),Leyenda!$B$8,Leyenda!$B$7)))</f>
        <v>OK</v>
      </c>
      <c r="F536" t="s">
        <v>45</v>
      </c>
      <c r="G536" t="s">
        <v>35</v>
      </c>
      <c r="H536">
        <v>122.85</v>
      </c>
      <c r="I536">
        <v>402.65</v>
      </c>
      <c r="J536" s="7">
        <v>0.68</v>
      </c>
      <c r="K536" t="s">
        <v>15</v>
      </c>
    </row>
    <row r="537" spans="2:11" hidden="1" x14ac:dyDescent="0.3">
      <c r="B537" s="7">
        <v>0</v>
      </c>
      <c r="C537" s="6" t="s">
        <v>208</v>
      </c>
      <c r="D537" t="s">
        <v>63</v>
      </c>
      <c r="E537" s="6" t="str">
        <f>IF(J537&lt;Leyenda!$D$9,Leyenda!$B$10,IF(AND('1 agua Ver barras'!J537&gt;=Leyenda!$D$9,'1 agua Ver barras'!J537&lt;=Leyenda!$D$8),Leyenda!$B$9,IF(AND(J537&gt;Leyenda!D$8,J537&lt;Leyenda!$D$7),Leyenda!$B$8,Leyenda!$B$7)))</f>
        <v>OK</v>
      </c>
      <c r="F537" t="s">
        <v>45</v>
      </c>
      <c r="G537" t="s">
        <v>35</v>
      </c>
      <c r="H537">
        <v>122.85</v>
      </c>
      <c r="I537">
        <v>402.65</v>
      </c>
      <c r="J537" s="7">
        <v>0.75</v>
      </c>
      <c r="K537" t="s">
        <v>15</v>
      </c>
    </row>
    <row r="538" spans="2:11" hidden="1" x14ac:dyDescent="0.3">
      <c r="B538" s="7">
        <v>0</v>
      </c>
      <c r="C538" s="6" t="s">
        <v>208</v>
      </c>
      <c r="D538" t="s">
        <v>64</v>
      </c>
      <c r="E538" s="6" t="str">
        <f>IF(J538&lt;Leyenda!$D$9,Leyenda!$B$10,IF(AND('1 agua Ver barras'!J538&gt;=Leyenda!$D$9,'1 agua Ver barras'!J538&lt;=Leyenda!$D$8),Leyenda!$B$9,IF(AND(J538&gt;Leyenda!D$8,J538&lt;Leyenda!$D$7),Leyenda!$B$8,Leyenda!$B$7)))</f>
        <v>OK</v>
      </c>
      <c r="F538" t="s">
        <v>45</v>
      </c>
      <c r="G538" t="s">
        <v>35</v>
      </c>
      <c r="H538">
        <v>122.85</v>
      </c>
      <c r="I538">
        <v>402.65</v>
      </c>
      <c r="J538" s="7">
        <v>0.61</v>
      </c>
      <c r="K538" t="s">
        <v>15</v>
      </c>
    </row>
    <row r="539" spans="2:11" hidden="1" x14ac:dyDescent="0.3">
      <c r="B539" s="7">
        <v>0</v>
      </c>
      <c r="C539" s="6" t="s">
        <v>208</v>
      </c>
      <c r="D539" t="s">
        <v>65</v>
      </c>
      <c r="E539" s="6" t="str">
        <f>IF(J539&lt;Leyenda!$D$9,Leyenda!$B$10,IF(AND('1 agua Ver barras'!J539&gt;=Leyenda!$D$9,'1 agua Ver barras'!J539&lt;=Leyenda!$D$8),Leyenda!$B$9,IF(AND(J539&gt;Leyenda!D$8,J539&lt;Leyenda!$D$7),Leyenda!$B$8,Leyenda!$B$7)))</f>
        <v>NOK</v>
      </c>
      <c r="F539" t="s">
        <v>34</v>
      </c>
      <c r="G539" t="s">
        <v>35</v>
      </c>
      <c r="H539">
        <v>66.25</v>
      </c>
      <c r="I539">
        <v>56.12</v>
      </c>
      <c r="J539" s="7">
        <v>1.24</v>
      </c>
      <c r="K539" t="s">
        <v>15</v>
      </c>
    </row>
    <row r="540" spans="2:11" hidden="1" x14ac:dyDescent="0.3">
      <c r="B540" s="7">
        <v>0</v>
      </c>
      <c r="C540" s="6" t="s">
        <v>208</v>
      </c>
      <c r="D540" t="s">
        <v>66</v>
      </c>
      <c r="E540" s="6" t="str">
        <f>IF(J540&lt;Leyenda!$D$9,Leyenda!$B$10,IF(AND('1 agua Ver barras'!J540&gt;=Leyenda!$D$9,'1 agua Ver barras'!J540&lt;=Leyenda!$D$8),Leyenda!$B$9,IF(AND(J540&gt;Leyenda!D$8,J540&lt;Leyenda!$D$7),Leyenda!$B$8,Leyenda!$B$7)))</f>
        <v>NOK</v>
      </c>
      <c r="F540" t="s">
        <v>34</v>
      </c>
      <c r="G540" t="s">
        <v>35</v>
      </c>
      <c r="H540">
        <v>105.62</v>
      </c>
      <c r="I540">
        <v>56.12</v>
      </c>
      <c r="J540" s="7">
        <v>1.69</v>
      </c>
      <c r="K540" t="s">
        <v>15</v>
      </c>
    </row>
    <row r="541" spans="2:11" hidden="1" x14ac:dyDescent="0.3">
      <c r="B541" s="7">
        <v>0</v>
      </c>
      <c r="C541" s="6" t="s">
        <v>208</v>
      </c>
      <c r="D541" t="s">
        <v>67</v>
      </c>
      <c r="E541" s="6" t="str">
        <f>IF(J541&lt;Leyenda!$D$9,Leyenda!$B$10,IF(AND('1 agua Ver barras'!J541&gt;=Leyenda!$D$9,'1 agua Ver barras'!J541&lt;=Leyenda!$D$8),Leyenda!$B$9,IF(AND(J541&gt;Leyenda!D$8,J541&lt;Leyenda!$D$7),Leyenda!$B$8,Leyenda!$B$7)))</f>
        <v>NOK</v>
      </c>
      <c r="F541" t="s">
        <v>38</v>
      </c>
      <c r="G541" t="s">
        <v>35</v>
      </c>
      <c r="H541">
        <v>130.19</v>
      </c>
      <c r="I541">
        <v>49.62</v>
      </c>
      <c r="J541" s="7">
        <v>4.4400000000000004</v>
      </c>
      <c r="K541" t="s">
        <v>15</v>
      </c>
    </row>
    <row r="542" spans="2:11" hidden="1" x14ac:dyDescent="0.3">
      <c r="B542" s="7">
        <v>0</v>
      </c>
      <c r="C542" s="6" t="s">
        <v>208</v>
      </c>
      <c r="D542" t="s">
        <v>68</v>
      </c>
      <c r="E542" s="6" t="str">
        <f>IF(J542&lt;Leyenda!$D$9,Leyenda!$B$10,IF(AND('1 agua Ver barras'!J542&gt;=Leyenda!$D$9,'1 agua Ver barras'!J542&lt;=Leyenda!$D$8),Leyenda!$B$9,IF(AND(J542&gt;Leyenda!D$8,J542&lt;Leyenda!$D$7),Leyenda!$B$8,Leyenda!$B$7)))</f>
        <v>NOK</v>
      </c>
      <c r="F542" t="s">
        <v>38</v>
      </c>
      <c r="G542" t="s">
        <v>35</v>
      </c>
      <c r="H542">
        <v>130.19</v>
      </c>
      <c r="I542">
        <v>49.62</v>
      </c>
      <c r="J542" s="7">
        <v>6.03</v>
      </c>
      <c r="K542" t="s">
        <v>15</v>
      </c>
    </row>
    <row r="543" spans="2:11" hidden="1" x14ac:dyDescent="0.3">
      <c r="B543" s="7">
        <v>0</v>
      </c>
      <c r="C543" s="6" t="s">
        <v>208</v>
      </c>
      <c r="D543" t="s">
        <v>69</v>
      </c>
      <c r="E543" s="6" t="str">
        <f>IF(J543&lt;Leyenda!$D$9,Leyenda!$B$10,IF(AND('1 agua Ver barras'!J543&gt;=Leyenda!$D$9,'1 agua Ver barras'!J543&lt;=Leyenda!$D$8),Leyenda!$B$9,IF(AND(J543&gt;Leyenda!D$8,J543&lt;Leyenda!$D$7),Leyenda!$B$8,Leyenda!$B$7)))</f>
        <v>SOBRE</v>
      </c>
      <c r="F543" t="s">
        <v>41</v>
      </c>
      <c r="G543" t="s">
        <v>35</v>
      </c>
      <c r="H543">
        <v>62.55</v>
      </c>
      <c r="I543">
        <v>267.83</v>
      </c>
      <c r="J543" s="7">
        <v>0.21</v>
      </c>
      <c r="K543" t="s">
        <v>8</v>
      </c>
    </row>
    <row r="544" spans="2:11" hidden="1" x14ac:dyDescent="0.3">
      <c r="B544" s="7">
        <v>0</v>
      </c>
      <c r="C544" s="6" t="s">
        <v>208</v>
      </c>
      <c r="D544" t="s">
        <v>70</v>
      </c>
      <c r="E544" s="6" t="str">
        <f>IF(J544&lt;Leyenda!$D$9,Leyenda!$B$10,IF(AND('1 agua Ver barras'!J544&gt;=Leyenda!$D$9,'1 agua Ver barras'!J544&lt;=Leyenda!$D$8),Leyenda!$B$9,IF(AND(J544&gt;Leyenda!D$8,J544&lt;Leyenda!$D$7),Leyenda!$B$8,Leyenda!$B$7)))</f>
        <v>SOBRE</v>
      </c>
      <c r="F544" t="s">
        <v>41</v>
      </c>
      <c r="G544" t="s">
        <v>35</v>
      </c>
      <c r="H544">
        <v>62.55</v>
      </c>
      <c r="I544">
        <v>267.83</v>
      </c>
      <c r="J544" s="7">
        <v>0.19</v>
      </c>
      <c r="K544" t="s">
        <v>43</v>
      </c>
    </row>
    <row r="545" spans="2:11" hidden="1" x14ac:dyDescent="0.3">
      <c r="B545" s="7">
        <v>0</v>
      </c>
      <c r="C545" s="6" t="s">
        <v>208</v>
      </c>
      <c r="D545" t="s">
        <v>71</v>
      </c>
      <c r="E545" s="6" t="str">
        <f>IF(J545&lt;Leyenda!$D$9,Leyenda!$B$10,IF(AND('1 agua Ver barras'!J545&gt;=Leyenda!$D$9,'1 agua Ver barras'!J545&lt;=Leyenda!$D$8),Leyenda!$B$9,IF(AND(J545&gt;Leyenda!D$8,J545&lt;Leyenda!$D$7),Leyenda!$B$8,Leyenda!$B$7)))</f>
        <v>OK</v>
      </c>
      <c r="F545" t="s">
        <v>45</v>
      </c>
      <c r="G545" t="s">
        <v>35</v>
      </c>
      <c r="H545">
        <v>122.85</v>
      </c>
      <c r="I545">
        <v>402.65</v>
      </c>
      <c r="J545" s="7">
        <v>0.68</v>
      </c>
      <c r="K545" t="s">
        <v>15</v>
      </c>
    </row>
    <row r="546" spans="2:11" hidden="1" x14ac:dyDescent="0.3">
      <c r="B546" s="7">
        <v>0</v>
      </c>
      <c r="C546" s="6" t="s">
        <v>208</v>
      </c>
      <c r="D546" t="s">
        <v>72</v>
      </c>
      <c r="E546" s="6" t="str">
        <f>IF(J546&lt;Leyenda!$D$9,Leyenda!$B$10,IF(AND('1 agua Ver barras'!J546&gt;=Leyenda!$D$9,'1 agua Ver barras'!J546&lt;=Leyenda!$D$8),Leyenda!$B$9,IF(AND(J546&gt;Leyenda!D$8,J546&lt;Leyenda!$D$7),Leyenda!$B$8,Leyenda!$B$7)))</f>
        <v>OK</v>
      </c>
      <c r="F546" t="s">
        <v>45</v>
      </c>
      <c r="G546" t="s">
        <v>35</v>
      </c>
      <c r="H546">
        <v>122.85</v>
      </c>
      <c r="I546">
        <v>402.65</v>
      </c>
      <c r="J546" s="7">
        <v>0.67</v>
      </c>
      <c r="K546" t="s">
        <v>15</v>
      </c>
    </row>
    <row r="547" spans="2:11" hidden="1" x14ac:dyDescent="0.3">
      <c r="B547" s="7">
        <v>0</v>
      </c>
      <c r="C547" s="6" t="s">
        <v>208</v>
      </c>
      <c r="D547" t="s">
        <v>73</v>
      </c>
      <c r="E547" s="6" t="str">
        <f>IF(J547&lt;Leyenda!$D$9,Leyenda!$B$10,IF(AND('1 agua Ver barras'!J547&gt;=Leyenda!$D$9,'1 agua Ver barras'!J547&lt;=Leyenda!$D$8),Leyenda!$B$9,IF(AND(J547&gt;Leyenda!D$8,J547&lt;Leyenda!$D$7),Leyenda!$B$8,Leyenda!$B$7)))</f>
        <v>OK</v>
      </c>
      <c r="F547" t="s">
        <v>45</v>
      </c>
      <c r="G547" t="s">
        <v>35</v>
      </c>
      <c r="H547">
        <v>122.85</v>
      </c>
      <c r="I547">
        <v>402.65</v>
      </c>
      <c r="J547" s="7">
        <v>0.74</v>
      </c>
      <c r="K547" t="s">
        <v>15</v>
      </c>
    </row>
    <row r="548" spans="2:11" hidden="1" x14ac:dyDescent="0.3">
      <c r="B548" s="7">
        <v>0</v>
      </c>
      <c r="C548" s="6" t="s">
        <v>208</v>
      </c>
      <c r="D548" t="s">
        <v>74</v>
      </c>
      <c r="E548" s="6" t="str">
        <f>IF(J548&lt;Leyenda!$D$9,Leyenda!$B$10,IF(AND('1 agua Ver barras'!J548&gt;=Leyenda!$D$9,'1 agua Ver barras'!J548&lt;=Leyenda!$D$8),Leyenda!$B$9,IF(AND(J548&gt;Leyenda!D$8,J548&lt;Leyenda!$D$7),Leyenda!$B$8,Leyenda!$B$7)))</f>
        <v>OK</v>
      </c>
      <c r="F548" t="s">
        <v>45</v>
      </c>
      <c r="G548" t="s">
        <v>35</v>
      </c>
      <c r="H548">
        <v>122.85</v>
      </c>
      <c r="I548">
        <v>402.65</v>
      </c>
      <c r="J548" s="7">
        <v>0.7</v>
      </c>
      <c r="K548" t="s">
        <v>15</v>
      </c>
    </row>
    <row r="549" spans="2:11" hidden="1" x14ac:dyDescent="0.3">
      <c r="B549" s="7">
        <v>0</v>
      </c>
      <c r="C549" s="6" t="s">
        <v>208</v>
      </c>
      <c r="D549" t="s">
        <v>75</v>
      </c>
      <c r="E549" s="6" t="str">
        <f>IF(J549&lt;Leyenda!$D$9,Leyenda!$B$10,IF(AND('1 agua Ver barras'!J549&gt;=Leyenda!$D$9,'1 agua Ver barras'!J549&lt;=Leyenda!$D$8),Leyenda!$B$9,IF(AND(J549&gt;Leyenda!D$8,J549&lt;Leyenda!$D$7),Leyenda!$B$8,Leyenda!$B$7)))</f>
        <v>OK</v>
      </c>
      <c r="F549" t="s">
        <v>45</v>
      </c>
      <c r="G549" t="s">
        <v>35</v>
      </c>
      <c r="H549">
        <v>122.85</v>
      </c>
      <c r="I549">
        <v>402.65</v>
      </c>
      <c r="J549" s="7">
        <v>0.74</v>
      </c>
      <c r="K549" t="s">
        <v>15</v>
      </c>
    </row>
    <row r="550" spans="2:11" hidden="1" x14ac:dyDescent="0.3">
      <c r="B550" s="7">
        <v>0</v>
      </c>
      <c r="C550" s="6" t="s">
        <v>208</v>
      </c>
      <c r="D550" t="s">
        <v>76</v>
      </c>
      <c r="E550" s="6" t="str">
        <f>IF(J550&lt;Leyenda!$D$9,Leyenda!$B$10,IF(AND('1 agua Ver barras'!J550&gt;=Leyenda!$D$9,'1 agua Ver barras'!J550&lt;=Leyenda!$D$8),Leyenda!$B$9,IF(AND(J550&gt;Leyenda!D$8,J550&lt;Leyenda!$D$7),Leyenda!$B$8,Leyenda!$B$7)))</f>
        <v>OK</v>
      </c>
      <c r="F550" t="s">
        <v>45</v>
      </c>
      <c r="G550" t="s">
        <v>35</v>
      </c>
      <c r="H550">
        <v>122.85</v>
      </c>
      <c r="I550">
        <v>402.65</v>
      </c>
      <c r="J550" s="7">
        <v>0.68</v>
      </c>
      <c r="K550" t="s">
        <v>15</v>
      </c>
    </row>
    <row r="551" spans="2:11" hidden="1" x14ac:dyDescent="0.3">
      <c r="B551" s="7">
        <v>0</v>
      </c>
      <c r="C551" s="6" t="s">
        <v>208</v>
      </c>
      <c r="D551" t="s">
        <v>77</v>
      </c>
      <c r="E551" s="6" t="str">
        <f>IF(J551&lt;Leyenda!$D$9,Leyenda!$B$10,IF(AND('1 agua Ver barras'!J551&gt;=Leyenda!$D$9,'1 agua Ver barras'!J551&lt;=Leyenda!$D$8),Leyenda!$B$9,IF(AND(J551&gt;Leyenda!D$8,J551&lt;Leyenda!$D$7),Leyenda!$B$8,Leyenda!$B$7)))</f>
        <v>OK</v>
      </c>
      <c r="F551" t="s">
        <v>45</v>
      </c>
      <c r="G551" t="s">
        <v>35</v>
      </c>
      <c r="H551">
        <v>122.85</v>
      </c>
      <c r="I551">
        <v>402.65</v>
      </c>
      <c r="J551" s="7">
        <v>0.66</v>
      </c>
      <c r="K551" t="s">
        <v>15</v>
      </c>
    </row>
    <row r="552" spans="2:11" hidden="1" x14ac:dyDescent="0.3">
      <c r="B552" s="7">
        <v>0</v>
      </c>
      <c r="C552" s="6" t="s">
        <v>208</v>
      </c>
      <c r="D552" t="s">
        <v>78</v>
      </c>
      <c r="E552" s="6" t="str">
        <f>IF(J552&lt;Leyenda!$D$9,Leyenda!$B$10,IF(AND('1 agua Ver barras'!J552&gt;=Leyenda!$D$9,'1 agua Ver barras'!J552&lt;=Leyenda!$D$8),Leyenda!$B$9,IF(AND(J552&gt;Leyenda!D$8,J552&lt;Leyenda!$D$7),Leyenda!$B$8,Leyenda!$B$7)))</f>
        <v>NOK</v>
      </c>
      <c r="F552" t="s">
        <v>34</v>
      </c>
      <c r="G552" t="s">
        <v>35</v>
      </c>
      <c r="H552">
        <v>66.25</v>
      </c>
      <c r="I552">
        <v>56.12</v>
      </c>
      <c r="J552" s="7">
        <v>1.19</v>
      </c>
      <c r="K552" t="s">
        <v>15</v>
      </c>
    </row>
    <row r="553" spans="2:11" hidden="1" x14ac:dyDescent="0.3">
      <c r="B553" s="7">
        <v>0</v>
      </c>
      <c r="C553" s="6" t="s">
        <v>208</v>
      </c>
      <c r="D553" t="s">
        <v>79</v>
      </c>
      <c r="E553" s="6" t="str">
        <f>IF(J553&lt;Leyenda!$D$9,Leyenda!$B$10,IF(AND('1 agua Ver barras'!J553&gt;=Leyenda!$D$9,'1 agua Ver barras'!J553&lt;=Leyenda!$D$8),Leyenda!$B$9,IF(AND(J553&gt;Leyenda!D$8,J553&lt;Leyenda!$D$7),Leyenda!$B$8,Leyenda!$B$7)))</f>
        <v>NOK</v>
      </c>
      <c r="F553" t="s">
        <v>34</v>
      </c>
      <c r="G553" t="s">
        <v>35</v>
      </c>
      <c r="H553">
        <v>105.62</v>
      </c>
      <c r="I553">
        <v>56.12</v>
      </c>
      <c r="J553" s="7">
        <v>1.64</v>
      </c>
      <c r="K553" t="s">
        <v>15</v>
      </c>
    </row>
    <row r="554" spans="2:11" hidden="1" x14ac:dyDescent="0.3">
      <c r="B554" s="7">
        <v>0</v>
      </c>
      <c r="C554" s="6" t="s">
        <v>208</v>
      </c>
      <c r="D554" t="s">
        <v>80</v>
      </c>
      <c r="E554" s="6" t="str">
        <f>IF(J554&lt;Leyenda!$D$9,Leyenda!$B$10,IF(AND('1 agua Ver barras'!J554&gt;=Leyenda!$D$9,'1 agua Ver barras'!J554&lt;=Leyenda!$D$8),Leyenda!$B$9,IF(AND(J554&gt;Leyenda!D$8,J554&lt;Leyenda!$D$7),Leyenda!$B$8,Leyenda!$B$7)))</f>
        <v>NOK</v>
      </c>
      <c r="F554" t="s">
        <v>38</v>
      </c>
      <c r="G554" t="s">
        <v>35</v>
      </c>
      <c r="H554">
        <v>130.19</v>
      </c>
      <c r="I554">
        <v>49.62</v>
      </c>
      <c r="J554" s="7">
        <v>4.2</v>
      </c>
      <c r="K554" t="s">
        <v>15</v>
      </c>
    </row>
    <row r="555" spans="2:11" hidden="1" x14ac:dyDescent="0.3">
      <c r="B555" s="7">
        <v>0</v>
      </c>
      <c r="C555" s="6" t="s">
        <v>208</v>
      </c>
      <c r="D555" t="s">
        <v>81</v>
      </c>
      <c r="E555" s="6" t="str">
        <f>IF(J555&lt;Leyenda!$D$9,Leyenda!$B$10,IF(AND('1 agua Ver barras'!J555&gt;=Leyenda!$D$9,'1 agua Ver barras'!J555&lt;=Leyenda!$D$8),Leyenda!$B$9,IF(AND(J555&gt;Leyenda!D$8,J555&lt;Leyenda!$D$7),Leyenda!$B$8,Leyenda!$B$7)))</f>
        <v>NOK</v>
      </c>
      <c r="F555" t="s">
        <v>38</v>
      </c>
      <c r="G555" t="s">
        <v>35</v>
      </c>
      <c r="H555">
        <v>130.19</v>
      </c>
      <c r="I555">
        <v>49.62</v>
      </c>
      <c r="J555" s="7">
        <v>5.81</v>
      </c>
      <c r="K555" t="s">
        <v>15</v>
      </c>
    </row>
    <row r="556" spans="2:11" hidden="1" x14ac:dyDescent="0.3">
      <c r="B556" s="7">
        <v>0</v>
      </c>
      <c r="C556" s="6" t="s">
        <v>208</v>
      </c>
      <c r="D556" t="s">
        <v>82</v>
      </c>
      <c r="E556" s="6" t="str">
        <f>IF(J556&lt;Leyenda!$D$9,Leyenda!$B$10,IF(AND('1 agua Ver barras'!J556&gt;=Leyenda!$D$9,'1 agua Ver barras'!J556&lt;=Leyenda!$D$8),Leyenda!$B$9,IF(AND(J556&gt;Leyenda!D$8,J556&lt;Leyenda!$D$7),Leyenda!$B$8,Leyenda!$B$7)))</f>
        <v>SOBRE</v>
      </c>
      <c r="F556" t="s">
        <v>41</v>
      </c>
      <c r="G556" t="s">
        <v>35</v>
      </c>
      <c r="H556">
        <v>62.55</v>
      </c>
      <c r="I556">
        <v>267.83</v>
      </c>
      <c r="J556" s="7">
        <v>0.21</v>
      </c>
      <c r="K556" t="s">
        <v>8</v>
      </c>
    </row>
    <row r="557" spans="2:11" hidden="1" x14ac:dyDescent="0.3">
      <c r="B557" s="7">
        <v>0</v>
      </c>
      <c r="C557" s="6" t="s">
        <v>208</v>
      </c>
      <c r="D557" t="s">
        <v>83</v>
      </c>
      <c r="E557" s="6" t="str">
        <f>IF(J557&lt;Leyenda!$D$9,Leyenda!$B$10,IF(AND('1 agua Ver barras'!J557&gt;=Leyenda!$D$9,'1 agua Ver barras'!J557&lt;=Leyenda!$D$8),Leyenda!$B$9,IF(AND(J557&gt;Leyenda!D$8,J557&lt;Leyenda!$D$7),Leyenda!$B$8,Leyenda!$B$7)))</f>
        <v>SOBRE</v>
      </c>
      <c r="F557" t="s">
        <v>41</v>
      </c>
      <c r="G557" t="s">
        <v>35</v>
      </c>
      <c r="H557">
        <v>62.55</v>
      </c>
      <c r="I557">
        <v>267.83</v>
      </c>
      <c r="J557" s="7">
        <v>0.19</v>
      </c>
      <c r="K557" t="s">
        <v>43</v>
      </c>
    </row>
    <row r="558" spans="2:11" hidden="1" x14ac:dyDescent="0.3">
      <c r="B558" s="7">
        <v>0</v>
      </c>
      <c r="C558" s="6" t="s">
        <v>208</v>
      </c>
      <c r="D558" t="s">
        <v>84</v>
      </c>
      <c r="E558" s="6" t="str">
        <f>IF(J558&lt;Leyenda!$D$9,Leyenda!$B$10,IF(AND('1 agua Ver barras'!J558&gt;=Leyenda!$D$9,'1 agua Ver barras'!J558&lt;=Leyenda!$D$8),Leyenda!$B$9,IF(AND(J558&gt;Leyenda!D$8,J558&lt;Leyenda!$D$7),Leyenda!$B$8,Leyenda!$B$7)))</f>
        <v>OK</v>
      </c>
      <c r="F558" t="s">
        <v>45</v>
      </c>
      <c r="G558" t="s">
        <v>35</v>
      </c>
      <c r="H558">
        <v>122.85</v>
      </c>
      <c r="I558">
        <v>402.65</v>
      </c>
      <c r="J558" s="7">
        <v>0.68</v>
      </c>
      <c r="K558" t="s">
        <v>15</v>
      </c>
    </row>
    <row r="559" spans="2:11" hidden="1" x14ac:dyDescent="0.3">
      <c r="B559" s="7">
        <v>0</v>
      </c>
      <c r="C559" s="6" t="s">
        <v>208</v>
      </c>
      <c r="D559" t="s">
        <v>85</v>
      </c>
      <c r="E559" s="6" t="str">
        <f>IF(J559&lt;Leyenda!$D$9,Leyenda!$B$10,IF(AND('1 agua Ver barras'!J559&gt;=Leyenda!$D$9,'1 agua Ver barras'!J559&lt;=Leyenda!$D$8),Leyenda!$B$9,IF(AND(J559&gt;Leyenda!D$8,J559&lt;Leyenda!$D$7),Leyenda!$B$8,Leyenda!$B$7)))</f>
        <v>OK</v>
      </c>
      <c r="F559" t="s">
        <v>45</v>
      </c>
      <c r="G559" t="s">
        <v>35</v>
      </c>
      <c r="H559">
        <v>122.85</v>
      </c>
      <c r="I559">
        <v>402.65</v>
      </c>
      <c r="J559" s="7">
        <v>0.66</v>
      </c>
      <c r="K559" t="s">
        <v>15</v>
      </c>
    </row>
    <row r="560" spans="2:11" hidden="1" x14ac:dyDescent="0.3">
      <c r="B560" s="7">
        <v>0</v>
      </c>
      <c r="C560" s="6" t="s">
        <v>208</v>
      </c>
      <c r="D560" t="s">
        <v>86</v>
      </c>
      <c r="E560" s="6" t="str">
        <f>IF(J560&lt;Leyenda!$D$9,Leyenda!$B$10,IF(AND('1 agua Ver barras'!J560&gt;=Leyenda!$D$9,'1 agua Ver barras'!J560&lt;=Leyenda!$D$8),Leyenda!$B$9,IF(AND(J560&gt;Leyenda!D$8,J560&lt;Leyenda!$D$7),Leyenda!$B$8,Leyenda!$B$7)))</f>
        <v>OK</v>
      </c>
      <c r="F560" t="s">
        <v>45</v>
      </c>
      <c r="G560" t="s">
        <v>35</v>
      </c>
      <c r="H560">
        <v>122.85</v>
      </c>
      <c r="I560">
        <v>402.65</v>
      </c>
      <c r="J560" s="7">
        <v>0.73</v>
      </c>
      <c r="K560" t="s">
        <v>15</v>
      </c>
    </row>
    <row r="561" spans="2:11" hidden="1" x14ac:dyDescent="0.3">
      <c r="B561" s="7">
        <v>0</v>
      </c>
      <c r="C561" s="6" t="s">
        <v>208</v>
      </c>
      <c r="D561" t="s">
        <v>87</v>
      </c>
      <c r="E561" s="6" t="str">
        <f>IF(J561&lt;Leyenda!$D$9,Leyenda!$B$10,IF(AND('1 agua Ver barras'!J561&gt;=Leyenda!$D$9,'1 agua Ver barras'!J561&lt;=Leyenda!$D$8),Leyenda!$B$9,IF(AND(J561&gt;Leyenda!D$8,J561&lt;Leyenda!$D$7),Leyenda!$B$8,Leyenda!$B$7)))</f>
        <v>OK</v>
      </c>
      <c r="F561" t="s">
        <v>45</v>
      </c>
      <c r="G561" t="s">
        <v>35</v>
      </c>
      <c r="H561">
        <v>122.85</v>
      </c>
      <c r="I561">
        <v>402.65</v>
      </c>
      <c r="J561" s="7">
        <v>0.7</v>
      </c>
      <c r="K561" t="s">
        <v>15</v>
      </c>
    </row>
    <row r="562" spans="2:11" hidden="1" x14ac:dyDescent="0.3">
      <c r="B562" s="7">
        <v>0</v>
      </c>
      <c r="C562" s="6" t="s">
        <v>208</v>
      </c>
      <c r="D562" t="s">
        <v>88</v>
      </c>
      <c r="E562" s="6" t="str">
        <f>IF(J562&lt;Leyenda!$D$9,Leyenda!$B$10,IF(AND('1 agua Ver barras'!J562&gt;=Leyenda!$D$9,'1 agua Ver barras'!J562&lt;=Leyenda!$D$8),Leyenda!$B$9,IF(AND(J562&gt;Leyenda!D$8,J562&lt;Leyenda!$D$7),Leyenda!$B$8,Leyenda!$B$7)))</f>
        <v>OK</v>
      </c>
      <c r="F562" t="s">
        <v>45</v>
      </c>
      <c r="G562" t="s">
        <v>35</v>
      </c>
      <c r="H562">
        <v>122.85</v>
      </c>
      <c r="I562">
        <v>402.65</v>
      </c>
      <c r="J562" s="7">
        <v>0.74</v>
      </c>
      <c r="K562" t="s">
        <v>15</v>
      </c>
    </row>
    <row r="563" spans="2:11" hidden="1" x14ac:dyDescent="0.3">
      <c r="B563" s="7">
        <v>0</v>
      </c>
      <c r="C563" s="6" t="s">
        <v>208</v>
      </c>
      <c r="D563" t="s">
        <v>89</v>
      </c>
      <c r="E563" s="6" t="str">
        <f>IF(J563&lt;Leyenda!$D$9,Leyenda!$B$10,IF(AND('1 agua Ver barras'!J563&gt;=Leyenda!$D$9,'1 agua Ver barras'!J563&lt;=Leyenda!$D$8),Leyenda!$B$9,IF(AND(J563&gt;Leyenda!D$8,J563&lt;Leyenda!$D$7),Leyenda!$B$8,Leyenda!$B$7)))</f>
        <v>OK</v>
      </c>
      <c r="F563" t="s">
        <v>45</v>
      </c>
      <c r="G563" t="s">
        <v>35</v>
      </c>
      <c r="H563">
        <v>122.85</v>
      </c>
      <c r="I563">
        <v>402.65</v>
      </c>
      <c r="J563" s="7">
        <v>0.68</v>
      </c>
      <c r="K563" t="s">
        <v>43</v>
      </c>
    </row>
    <row r="564" spans="2:11" hidden="1" x14ac:dyDescent="0.3">
      <c r="B564" s="7">
        <v>0</v>
      </c>
      <c r="C564" s="6" t="s">
        <v>208</v>
      </c>
      <c r="D564" t="s">
        <v>90</v>
      </c>
      <c r="E564" s="6" t="str">
        <f>IF(J564&lt;Leyenda!$D$9,Leyenda!$B$10,IF(AND('1 agua Ver barras'!J564&gt;=Leyenda!$D$9,'1 agua Ver barras'!J564&lt;=Leyenda!$D$8),Leyenda!$B$9,IF(AND(J564&gt;Leyenda!D$8,J564&lt;Leyenda!$D$7),Leyenda!$B$8,Leyenda!$B$7)))</f>
        <v>OK</v>
      </c>
      <c r="F564" t="s">
        <v>45</v>
      </c>
      <c r="G564" t="s">
        <v>35</v>
      </c>
      <c r="H564">
        <v>122.85</v>
      </c>
      <c r="I564">
        <v>402.65</v>
      </c>
      <c r="J564" s="7">
        <v>0.67</v>
      </c>
      <c r="K564" t="s">
        <v>43</v>
      </c>
    </row>
    <row r="565" spans="2:11" hidden="1" x14ac:dyDescent="0.3">
      <c r="B565" s="7">
        <v>0</v>
      </c>
      <c r="C565" s="6" t="s">
        <v>208</v>
      </c>
      <c r="D565" t="s">
        <v>91</v>
      </c>
      <c r="E565" s="6" t="str">
        <f>IF(J565&lt;Leyenda!$D$9,Leyenda!$B$10,IF(AND('1 agua Ver barras'!J565&gt;=Leyenda!$D$9,'1 agua Ver barras'!J565&lt;=Leyenda!$D$8),Leyenda!$B$9,IF(AND(J565&gt;Leyenda!D$8,J565&lt;Leyenda!$D$7),Leyenda!$B$8,Leyenda!$B$7)))</f>
        <v>NOK</v>
      </c>
      <c r="F565" t="s">
        <v>34</v>
      </c>
      <c r="G565" t="s">
        <v>35</v>
      </c>
      <c r="H565">
        <v>66.25</v>
      </c>
      <c r="I565">
        <v>56.12</v>
      </c>
      <c r="J565" s="7">
        <v>1.19</v>
      </c>
      <c r="K565" t="s">
        <v>15</v>
      </c>
    </row>
    <row r="566" spans="2:11" hidden="1" x14ac:dyDescent="0.3">
      <c r="B566" s="7">
        <v>0</v>
      </c>
      <c r="C566" s="6" t="s">
        <v>208</v>
      </c>
      <c r="D566" t="s">
        <v>92</v>
      </c>
      <c r="E566" s="6" t="str">
        <f>IF(J566&lt;Leyenda!$D$9,Leyenda!$B$10,IF(AND('1 agua Ver barras'!J566&gt;=Leyenda!$D$9,'1 agua Ver barras'!J566&lt;=Leyenda!$D$8),Leyenda!$B$9,IF(AND(J566&gt;Leyenda!D$8,J566&lt;Leyenda!$D$7),Leyenda!$B$8,Leyenda!$B$7)))</f>
        <v>NOK</v>
      </c>
      <c r="F566" t="s">
        <v>34</v>
      </c>
      <c r="G566" t="s">
        <v>35</v>
      </c>
      <c r="H566">
        <v>105.62</v>
      </c>
      <c r="I566">
        <v>56.12</v>
      </c>
      <c r="J566" s="7">
        <v>1.64</v>
      </c>
      <c r="K566" t="s">
        <v>15</v>
      </c>
    </row>
    <row r="567" spans="2:11" hidden="1" x14ac:dyDescent="0.3">
      <c r="B567" s="7">
        <v>0</v>
      </c>
      <c r="C567" s="6" t="s">
        <v>208</v>
      </c>
      <c r="D567" t="s">
        <v>93</v>
      </c>
      <c r="E567" s="6" t="str">
        <f>IF(J567&lt;Leyenda!$D$9,Leyenda!$B$10,IF(AND('1 agua Ver barras'!J567&gt;=Leyenda!$D$9,'1 agua Ver barras'!J567&lt;=Leyenda!$D$8),Leyenda!$B$9,IF(AND(J567&gt;Leyenda!D$8,J567&lt;Leyenda!$D$7),Leyenda!$B$8,Leyenda!$B$7)))</f>
        <v>NOK</v>
      </c>
      <c r="F567" t="s">
        <v>38</v>
      </c>
      <c r="G567" t="s">
        <v>35</v>
      </c>
      <c r="H567">
        <v>130.19</v>
      </c>
      <c r="I567">
        <v>49.62</v>
      </c>
      <c r="J567" s="7">
        <v>4.2</v>
      </c>
      <c r="K567" t="s">
        <v>15</v>
      </c>
    </row>
    <row r="568" spans="2:11" hidden="1" x14ac:dyDescent="0.3">
      <c r="B568" s="7">
        <v>0</v>
      </c>
      <c r="C568" s="6" t="s">
        <v>208</v>
      </c>
      <c r="D568" t="s">
        <v>94</v>
      </c>
      <c r="E568" s="6" t="str">
        <f>IF(J568&lt;Leyenda!$D$9,Leyenda!$B$10,IF(AND('1 agua Ver barras'!J568&gt;=Leyenda!$D$9,'1 agua Ver barras'!J568&lt;=Leyenda!$D$8),Leyenda!$B$9,IF(AND(J568&gt;Leyenda!D$8,J568&lt;Leyenda!$D$7),Leyenda!$B$8,Leyenda!$B$7)))</f>
        <v>NOK</v>
      </c>
      <c r="F568" t="s">
        <v>38</v>
      </c>
      <c r="G568" t="s">
        <v>35</v>
      </c>
      <c r="H568">
        <v>130.19</v>
      </c>
      <c r="I568">
        <v>49.62</v>
      </c>
      <c r="J568" s="7">
        <v>5.81</v>
      </c>
      <c r="K568" t="s">
        <v>15</v>
      </c>
    </row>
    <row r="569" spans="2:11" hidden="1" x14ac:dyDescent="0.3">
      <c r="B569" s="7">
        <v>0</v>
      </c>
      <c r="C569" s="6" t="s">
        <v>208</v>
      </c>
      <c r="D569" t="s">
        <v>95</v>
      </c>
      <c r="E569" s="6" t="str">
        <f>IF(J569&lt;Leyenda!$D$9,Leyenda!$B$10,IF(AND('1 agua Ver barras'!J569&gt;=Leyenda!$D$9,'1 agua Ver barras'!J569&lt;=Leyenda!$D$8),Leyenda!$B$9,IF(AND(J569&gt;Leyenda!D$8,J569&lt;Leyenda!$D$7),Leyenda!$B$8,Leyenda!$B$7)))</f>
        <v>SOBRE</v>
      </c>
      <c r="F569" t="s">
        <v>41</v>
      </c>
      <c r="G569" t="s">
        <v>35</v>
      </c>
      <c r="H569">
        <v>62.55</v>
      </c>
      <c r="I569">
        <v>267.83</v>
      </c>
      <c r="J569" s="7">
        <v>0.21</v>
      </c>
      <c r="K569" t="s">
        <v>15</v>
      </c>
    </row>
    <row r="570" spans="2:11" hidden="1" x14ac:dyDescent="0.3">
      <c r="B570" s="7">
        <v>0</v>
      </c>
      <c r="C570" s="6" t="s">
        <v>208</v>
      </c>
      <c r="D570" t="s">
        <v>96</v>
      </c>
      <c r="E570" s="6" t="str">
        <f>IF(J570&lt;Leyenda!$D$9,Leyenda!$B$10,IF(AND('1 agua Ver barras'!J570&gt;=Leyenda!$D$9,'1 agua Ver barras'!J570&lt;=Leyenda!$D$8),Leyenda!$B$9,IF(AND(J570&gt;Leyenda!D$8,J570&lt;Leyenda!$D$7),Leyenda!$B$8,Leyenda!$B$7)))</f>
        <v>SOBRE</v>
      </c>
      <c r="F570" t="s">
        <v>41</v>
      </c>
      <c r="G570" t="s">
        <v>35</v>
      </c>
      <c r="H570">
        <v>62.55</v>
      </c>
      <c r="I570">
        <v>267.83</v>
      </c>
      <c r="J570" s="7">
        <v>0.19</v>
      </c>
      <c r="K570" t="s">
        <v>43</v>
      </c>
    </row>
    <row r="571" spans="2:11" hidden="1" x14ac:dyDescent="0.3">
      <c r="B571" s="7">
        <v>0</v>
      </c>
      <c r="C571" s="6" t="s">
        <v>208</v>
      </c>
      <c r="D571" t="s">
        <v>97</v>
      </c>
      <c r="E571" s="6" t="str">
        <f>IF(J571&lt;Leyenda!$D$9,Leyenda!$B$10,IF(AND('1 agua Ver barras'!J571&gt;=Leyenda!$D$9,'1 agua Ver barras'!J571&lt;=Leyenda!$D$8),Leyenda!$B$9,IF(AND(J571&gt;Leyenda!D$8,J571&lt;Leyenda!$D$7),Leyenda!$B$8,Leyenda!$B$7)))</f>
        <v>OK</v>
      </c>
      <c r="F571" t="s">
        <v>45</v>
      </c>
      <c r="G571" t="s">
        <v>35</v>
      </c>
      <c r="H571">
        <v>122.85</v>
      </c>
      <c r="I571">
        <v>402.65</v>
      </c>
      <c r="J571" s="7">
        <v>0.67</v>
      </c>
      <c r="K571" t="s">
        <v>15</v>
      </c>
    </row>
    <row r="572" spans="2:11" hidden="1" x14ac:dyDescent="0.3">
      <c r="B572" s="7">
        <v>0</v>
      </c>
      <c r="C572" s="6" t="s">
        <v>208</v>
      </c>
      <c r="D572" t="s">
        <v>98</v>
      </c>
      <c r="E572" s="6" t="str">
        <f>IF(J572&lt;Leyenda!$D$9,Leyenda!$B$10,IF(AND('1 agua Ver barras'!J572&gt;=Leyenda!$D$9,'1 agua Ver barras'!J572&lt;=Leyenda!$D$8),Leyenda!$B$9,IF(AND(J572&gt;Leyenda!D$8,J572&lt;Leyenda!$D$7),Leyenda!$B$8,Leyenda!$B$7)))</f>
        <v>OK</v>
      </c>
      <c r="F572" t="s">
        <v>45</v>
      </c>
      <c r="G572" t="s">
        <v>35</v>
      </c>
      <c r="H572">
        <v>122.85</v>
      </c>
      <c r="I572">
        <v>402.65</v>
      </c>
      <c r="J572" s="7">
        <v>0.66</v>
      </c>
      <c r="K572" t="s">
        <v>15</v>
      </c>
    </row>
    <row r="573" spans="2:11" hidden="1" x14ac:dyDescent="0.3">
      <c r="B573" s="7">
        <v>0</v>
      </c>
      <c r="C573" s="6" t="s">
        <v>208</v>
      </c>
      <c r="D573" t="s">
        <v>99</v>
      </c>
      <c r="E573" s="6" t="str">
        <f>IF(J573&lt;Leyenda!$D$9,Leyenda!$B$10,IF(AND('1 agua Ver barras'!J573&gt;=Leyenda!$D$9,'1 agua Ver barras'!J573&lt;=Leyenda!$D$8),Leyenda!$B$9,IF(AND(J573&gt;Leyenda!D$8,J573&lt;Leyenda!$D$7),Leyenda!$B$8,Leyenda!$B$7)))</f>
        <v>OK</v>
      </c>
      <c r="F573" t="s">
        <v>45</v>
      </c>
      <c r="G573" t="s">
        <v>35</v>
      </c>
      <c r="H573">
        <v>122.85</v>
      </c>
      <c r="I573">
        <v>402.65</v>
      </c>
      <c r="J573" s="7">
        <v>0.73</v>
      </c>
      <c r="K573" t="s">
        <v>15</v>
      </c>
    </row>
    <row r="574" spans="2:11" hidden="1" x14ac:dyDescent="0.3">
      <c r="B574" s="7">
        <v>0</v>
      </c>
      <c r="C574" s="6" t="s">
        <v>208</v>
      </c>
      <c r="D574" t="s">
        <v>100</v>
      </c>
      <c r="E574" s="6" t="str">
        <f>IF(J574&lt;Leyenda!$D$9,Leyenda!$B$10,IF(AND('1 agua Ver barras'!J574&gt;=Leyenda!$D$9,'1 agua Ver barras'!J574&lt;=Leyenda!$D$8),Leyenda!$B$9,IF(AND(J574&gt;Leyenda!D$8,J574&lt;Leyenda!$D$7),Leyenda!$B$8,Leyenda!$B$7)))</f>
        <v>OK</v>
      </c>
      <c r="F574" t="s">
        <v>45</v>
      </c>
      <c r="G574" t="s">
        <v>35</v>
      </c>
      <c r="H574">
        <v>122.85</v>
      </c>
      <c r="I574">
        <v>402.65</v>
      </c>
      <c r="J574" s="7">
        <v>0.7</v>
      </c>
      <c r="K574" t="s">
        <v>43</v>
      </c>
    </row>
    <row r="575" spans="2:11" hidden="1" x14ac:dyDescent="0.3">
      <c r="B575" s="7">
        <v>0</v>
      </c>
      <c r="C575" s="6" t="s">
        <v>208</v>
      </c>
      <c r="D575" t="s">
        <v>101</v>
      </c>
      <c r="E575" s="6" t="str">
        <f>IF(J575&lt;Leyenda!$D$9,Leyenda!$B$10,IF(AND('1 agua Ver barras'!J575&gt;=Leyenda!$D$9,'1 agua Ver barras'!J575&lt;=Leyenda!$D$8),Leyenda!$B$9,IF(AND(J575&gt;Leyenda!D$8,J575&lt;Leyenda!$D$7),Leyenda!$B$8,Leyenda!$B$7)))</f>
        <v>OK</v>
      </c>
      <c r="F575" t="s">
        <v>45</v>
      </c>
      <c r="G575" t="s">
        <v>35</v>
      </c>
      <c r="H575">
        <v>122.85</v>
      </c>
      <c r="I575">
        <v>402.65</v>
      </c>
      <c r="J575" s="7">
        <v>0.74</v>
      </c>
      <c r="K575" t="s">
        <v>15</v>
      </c>
    </row>
    <row r="576" spans="2:11" hidden="1" x14ac:dyDescent="0.3">
      <c r="B576" s="7">
        <v>0</v>
      </c>
      <c r="C576" s="6" t="s">
        <v>208</v>
      </c>
      <c r="D576" t="s">
        <v>102</v>
      </c>
      <c r="E576" s="6" t="str">
        <f>IF(J576&lt;Leyenda!$D$9,Leyenda!$B$10,IF(AND('1 agua Ver barras'!J576&gt;=Leyenda!$D$9,'1 agua Ver barras'!J576&lt;=Leyenda!$D$8),Leyenda!$B$9,IF(AND(J576&gt;Leyenda!D$8,J576&lt;Leyenda!$D$7),Leyenda!$B$8,Leyenda!$B$7)))</f>
        <v>OK</v>
      </c>
      <c r="F576" t="s">
        <v>45</v>
      </c>
      <c r="G576" t="s">
        <v>35</v>
      </c>
      <c r="H576">
        <v>122.85</v>
      </c>
      <c r="I576">
        <v>402.65</v>
      </c>
      <c r="J576" s="7">
        <v>0.68</v>
      </c>
      <c r="K576" t="s">
        <v>43</v>
      </c>
    </row>
    <row r="577" spans="2:11" hidden="1" x14ac:dyDescent="0.3">
      <c r="B577" s="7">
        <v>0</v>
      </c>
      <c r="C577" s="6" t="s">
        <v>208</v>
      </c>
      <c r="D577" t="s">
        <v>103</v>
      </c>
      <c r="E577" s="6" t="str">
        <f>IF(J577&lt;Leyenda!$D$9,Leyenda!$B$10,IF(AND('1 agua Ver barras'!J577&gt;=Leyenda!$D$9,'1 agua Ver barras'!J577&lt;=Leyenda!$D$8),Leyenda!$B$9,IF(AND(J577&gt;Leyenda!D$8,J577&lt;Leyenda!$D$7),Leyenda!$B$8,Leyenda!$B$7)))</f>
        <v>OK</v>
      </c>
      <c r="F577" t="s">
        <v>45</v>
      </c>
      <c r="G577" t="s">
        <v>35</v>
      </c>
      <c r="H577">
        <v>122.85</v>
      </c>
      <c r="I577">
        <v>402.65</v>
      </c>
      <c r="J577" s="7">
        <v>0.66</v>
      </c>
      <c r="K577" t="s">
        <v>43</v>
      </c>
    </row>
    <row r="578" spans="2:11" hidden="1" x14ac:dyDescent="0.3">
      <c r="B578" s="7">
        <v>0</v>
      </c>
      <c r="C578" s="6" t="s">
        <v>208</v>
      </c>
      <c r="D578" t="s">
        <v>104</v>
      </c>
      <c r="E578" s="6" t="str">
        <f>IF(J578&lt;Leyenda!$D$9,Leyenda!$B$10,IF(AND('1 agua Ver barras'!J578&gt;=Leyenda!$D$9,'1 agua Ver barras'!J578&lt;=Leyenda!$D$8),Leyenda!$B$9,IF(AND(J578&gt;Leyenda!D$8,J578&lt;Leyenda!$D$7),Leyenda!$B$8,Leyenda!$B$7)))</f>
        <v>NOK</v>
      </c>
      <c r="F578" t="s">
        <v>34</v>
      </c>
      <c r="G578" t="s">
        <v>35</v>
      </c>
      <c r="H578">
        <v>66.25</v>
      </c>
      <c r="I578">
        <v>56.12</v>
      </c>
      <c r="J578" s="7">
        <v>1.25</v>
      </c>
      <c r="K578" t="s">
        <v>15</v>
      </c>
    </row>
    <row r="579" spans="2:11" hidden="1" x14ac:dyDescent="0.3">
      <c r="B579" s="7">
        <v>0</v>
      </c>
      <c r="C579" s="6" t="s">
        <v>208</v>
      </c>
      <c r="D579" t="s">
        <v>13</v>
      </c>
      <c r="E579" s="6" t="str">
        <f>IF(J579&lt;Leyenda!$D$9,Leyenda!$B$10,IF(AND('1 agua Ver barras'!J579&gt;=Leyenda!$D$9,'1 agua Ver barras'!J579&lt;=Leyenda!$D$8),Leyenda!$B$9,IF(AND(J579&gt;Leyenda!D$8,J579&lt;Leyenda!$D$7),Leyenda!$B$8,Leyenda!$B$7)))</f>
        <v>NOK</v>
      </c>
      <c r="F579" t="s">
        <v>34</v>
      </c>
      <c r="G579" t="s">
        <v>35</v>
      </c>
      <c r="H579">
        <v>105.62</v>
      </c>
      <c r="I579">
        <v>56.12</v>
      </c>
      <c r="J579" s="7">
        <v>1.7</v>
      </c>
      <c r="K579" t="s">
        <v>15</v>
      </c>
    </row>
    <row r="580" spans="2:11" hidden="1" x14ac:dyDescent="0.3">
      <c r="B580" s="7">
        <v>0</v>
      </c>
      <c r="C580" s="6" t="s">
        <v>208</v>
      </c>
      <c r="D580" t="s">
        <v>105</v>
      </c>
      <c r="E580" s="6" t="str">
        <f>IF(J580&lt;Leyenda!$D$9,Leyenda!$B$10,IF(AND('1 agua Ver barras'!J580&gt;=Leyenda!$D$9,'1 agua Ver barras'!J580&lt;=Leyenda!$D$8),Leyenda!$B$9,IF(AND(J580&gt;Leyenda!D$8,J580&lt;Leyenda!$D$7),Leyenda!$B$8,Leyenda!$B$7)))</f>
        <v>NOK</v>
      </c>
      <c r="F580" t="s">
        <v>38</v>
      </c>
      <c r="G580" t="s">
        <v>35</v>
      </c>
      <c r="H580">
        <v>130.19</v>
      </c>
      <c r="I580">
        <v>49.62</v>
      </c>
      <c r="J580" s="7">
        <v>4.43</v>
      </c>
      <c r="K580" t="s">
        <v>15</v>
      </c>
    </row>
    <row r="581" spans="2:11" hidden="1" x14ac:dyDescent="0.3">
      <c r="B581" s="7">
        <v>0</v>
      </c>
      <c r="C581" s="6" t="s">
        <v>208</v>
      </c>
      <c r="D581" t="s">
        <v>21</v>
      </c>
      <c r="E581" s="6" t="str">
        <f>IF(J581&lt;Leyenda!$D$9,Leyenda!$B$10,IF(AND('1 agua Ver barras'!J581&gt;=Leyenda!$D$9,'1 agua Ver barras'!J581&lt;=Leyenda!$D$8),Leyenda!$B$9,IF(AND(J581&gt;Leyenda!D$8,J581&lt;Leyenda!$D$7),Leyenda!$B$8,Leyenda!$B$7)))</f>
        <v>NOK</v>
      </c>
      <c r="F581" t="s">
        <v>38</v>
      </c>
      <c r="G581" t="s">
        <v>35</v>
      </c>
      <c r="H581">
        <v>130.19</v>
      </c>
      <c r="I581">
        <v>49.62</v>
      </c>
      <c r="J581" s="7">
        <v>6.03</v>
      </c>
      <c r="K581" t="s">
        <v>15</v>
      </c>
    </row>
    <row r="582" spans="2:11" hidden="1" x14ac:dyDescent="0.3">
      <c r="B582" s="7">
        <v>0</v>
      </c>
      <c r="C582" s="6" t="s">
        <v>208</v>
      </c>
      <c r="D582" t="s">
        <v>106</v>
      </c>
      <c r="E582" s="6" t="str">
        <f>IF(J582&lt;Leyenda!$D$9,Leyenda!$B$10,IF(AND('1 agua Ver barras'!J582&gt;=Leyenda!$D$9,'1 agua Ver barras'!J582&lt;=Leyenda!$D$8),Leyenda!$B$9,IF(AND(J582&gt;Leyenda!D$8,J582&lt;Leyenda!$D$7),Leyenda!$B$8,Leyenda!$B$7)))</f>
        <v>SOBRE</v>
      </c>
      <c r="F582" t="s">
        <v>41</v>
      </c>
      <c r="G582" t="s">
        <v>35</v>
      </c>
      <c r="H582">
        <v>62.55</v>
      </c>
      <c r="I582">
        <v>267.83</v>
      </c>
      <c r="J582" s="7">
        <v>0.27</v>
      </c>
      <c r="K582" t="s">
        <v>15</v>
      </c>
    </row>
    <row r="583" spans="2:11" hidden="1" x14ac:dyDescent="0.3">
      <c r="B583" s="7">
        <v>0</v>
      </c>
      <c r="C583" s="6" t="s">
        <v>208</v>
      </c>
      <c r="D583" t="s">
        <v>107</v>
      </c>
      <c r="E583" s="6" t="str">
        <f>IF(J583&lt;Leyenda!$D$9,Leyenda!$B$10,IF(AND('1 agua Ver barras'!J583&gt;=Leyenda!$D$9,'1 agua Ver barras'!J583&lt;=Leyenda!$D$8),Leyenda!$B$9,IF(AND(J583&gt;Leyenda!D$8,J583&lt;Leyenda!$D$7),Leyenda!$B$8,Leyenda!$B$7)))</f>
        <v>SOBRE</v>
      </c>
      <c r="F583" t="s">
        <v>41</v>
      </c>
      <c r="G583" t="s">
        <v>35</v>
      </c>
      <c r="H583">
        <v>62.55</v>
      </c>
      <c r="I583">
        <v>267.83</v>
      </c>
      <c r="J583" s="7">
        <v>0.26</v>
      </c>
      <c r="K583" t="s">
        <v>43</v>
      </c>
    </row>
    <row r="584" spans="2:11" hidden="1" x14ac:dyDescent="0.3">
      <c r="B584" s="7">
        <v>0</v>
      </c>
      <c r="C584" s="6" t="s">
        <v>208</v>
      </c>
      <c r="D584" t="s">
        <v>108</v>
      </c>
      <c r="E584" s="6" t="str">
        <f>IF(J584&lt;Leyenda!$D$9,Leyenda!$B$10,IF(AND('1 agua Ver barras'!J584&gt;=Leyenda!$D$9,'1 agua Ver barras'!J584&lt;=Leyenda!$D$8),Leyenda!$B$9,IF(AND(J584&gt;Leyenda!D$8,J584&lt;Leyenda!$D$7),Leyenda!$B$8,Leyenda!$B$7)))</f>
        <v>OK</v>
      </c>
      <c r="F584" t="s">
        <v>45</v>
      </c>
      <c r="G584" t="s">
        <v>35</v>
      </c>
      <c r="H584">
        <v>122.85</v>
      </c>
      <c r="I584">
        <v>402.65</v>
      </c>
      <c r="J584" s="7">
        <v>0.78</v>
      </c>
      <c r="K584" t="s">
        <v>15</v>
      </c>
    </row>
    <row r="585" spans="2:11" hidden="1" x14ac:dyDescent="0.3">
      <c r="B585" s="7">
        <v>0</v>
      </c>
      <c r="C585" s="6" t="s">
        <v>208</v>
      </c>
      <c r="D585" t="s">
        <v>109</v>
      </c>
      <c r="E585" s="6" t="str">
        <f>IF(J585&lt;Leyenda!$D$9,Leyenda!$B$10,IF(AND('1 agua Ver barras'!J585&gt;=Leyenda!$D$9,'1 agua Ver barras'!J585&lt;=Leyenda!$D$8),Leyenda!$B$9,IF(AND(J585&gt;Leyenda!D$8,J585&lt;Leyenda!$D$7),Leyenda!$B$8,Leyenda!$B$7)))</f>
        <v>OK</v>
      </c>
      <c r="F585" t="s">
        <v>45</v>
      </c>
      <c r="G585" t="s">
        <v>35</v>
      </c>
      <c r="H585">
        <v>122.85</v>
      </c>
      <c r="I585">
        <v>402.65</v>
      </c>
      <c r="J585" s="7">
        <v>0.61</v>
      </c>
      <c r="K585" t="s">
        <v>43</v>
      </c>
    </row>
    <row r="586" spans="2:11" hidden="1" x14ac:dyDescent="0.3">
      <c r="B586" s="7">
        <v>0</v>
      </c>
      <c r="C586" s="6" t="s">
        <v>208</v>
      </c>
      <c r="D586" t="s">
        <v>110</v>
      </c>
      <c r="E586" s="6" t="str">
        <f>IF(J586&lt;Leyenda!$D$9,Leyenda!$B$10,IF(AND('1 agua Ver barras'!J586&gt;=Leyenda!$D$9,'1 agua Ver barras'!J586&lt;=Leyenda!$D$8),Leyenda!$B$9,IF(AND(J586&gt;Leyenda!D$8,J586&lt;Leyenda!$D$7),Leyenda!$B$8,Leyenda!$B$7)))</f>
        <v>OK</v>
      </c>
      <c r="F586" t="s">
        <v>45</v>
      </c>
      <c r="G586" t="s">
        <v>35</v>
      </c>
      <c r="H586">
        <v>122.85</v>
      </c>
      <c r="I586">
        <v>402.65</v>
      </c>
      <c r="J586" s="7">
        <v>0.69</v>
      </c>
      <c r="K586" t="s">
        <v>15</v>
      </c>
    </row>
    <row r="587" spans="2:11" hidden="1" x14ac:dyDescent="0.3">
      <c r="B587" s="7">
        <v>0</v>
      </c>
      <c r="C587" s="6" t="s">
        <v>208</v>
      </c>
      <c r="D587" t="s">
        <v>111</v>
      </c>
      <c r="E587" s="6" t="str">
        <f>IF(J587&lt;Leyenda!$D$9,Leyenda!$B$10,IF(AND('1 agua Ver barras'!J587&gt;=Leyenda!$D$9,'1 agua Ver barras'!J587&lt;=Leyenda!$D$8),Leyenda!$B$9,IF(AND(J587&gt;Leyenda!D$8,J587&lt;Leyenda!$D$7),Leyenda!$B$8,Leyenda!$B$7)))</f>
        <v>NOK</v>
      </c>
      <c r="F587" t="s">
        <v>45</v>
      </c>
      <c r="G587" t="s">
        <v>35</v>
      </c>
      <c r="H587">
        <v>122.85</v>
      </c>
      <c r="I587">
        <v>402.65</v>
      </c>
      <c r="J587" s="7">
        <v>1.2</v>
      </c>
      <c r="K587" t="s">
        <v>15</v>
      </c>
    </row>
    <row r="588" spans="2:11" hidden="1" x14ac:dyDescent="0.3">
      <c r="B588" s="7">
        <v>0</v>
      </c>
      <c r="C588" s="6" t="s">
        <v>208</v>
      </c>
      <c r="D588" t="s">
        <v>112</v>
      </c>
      <c r="E588" s="6" t="str">
        <f>IF(J588&lt;Leyenda!$D$9,Leyenda!$B$10,IF(AND('1 agua Ver barras'!J588&gt;=Leyenda!$D$9,'1 agua Ver barras'!J588&lt;=Leyenda!$D$8),Leyenda!$B$9,IF(AND(J588&gt;Leyenda!D$8,J588&lt;Leyenda!$D$7),Leyenda!$B$8,Leyenda!$B$7)))</f>
        <v>OK</v>
      </c>
      <c r="F588" t="s">
        <v>45</v>
      </c>
      <c r="G588" t="s">
        <v>35</v>
      </c>
      <c r="H588">
        <v>122.85</v>
      </c>
      <c r="I588">
        <v>402.65</v>
      </c>
      <c r="J588" s="7">
        <v>0.68</v>
      </c>
      <c r="K588" t="s">
        <v>15</v>
      </c>
    </row>
    <row r="589" spans="2:11" hidden="1" x14ac:dyDescent="0.3">
      <c r="B589" s="7">
        <v>0</v>
      </c>
      <c r="C589" s="6" t="s">
        <v>208</v>
      </c>
      <c r="D589" t="s">
        <v>113</v>
      </c>
      <c r="E589" s="6" t="str">
        <f>IF(J589&lt;Leyenda!$D$9,Leyenda!$B$10,IF(AND('1 agua Ver barras'!J589&gt;=Leyenda!$D$9,'1 agua Ver barras'!J589&lt;=Leyenda!$D$8),Leyenda!$B$9,IF(AND(J589&gt;Leyenda!D$8,J589&lt;Leyenda!$D$7),Leyenda!$B$8,Leyenda!$B$7)))</f>
        <v>OK</v>
      </c>
      <c r="F589" t="s">
        <v>45</v>
      </c>
      <c r="G589" t="s">
        <v>35</v>
      </c>
      <c r="H589">
        <v>122.85</v>
      </c>
      <c r="I589">
        <v>402.65</v>
      </c>
      <c r="J589" s="7">
        <v>0.75</v>
      </c>
      <c r="K589" t="s">
        <v>15</v>
      </c>
    </row>
    <row r="590" spans="2:11" hidden="1" x14ac:dyDescent="0.3">
      <c r="B590" s="7">
        <v>0</v>
      </c>
      <c r="C590" s="6" t="s">
        <v>208</v>
      </c>
      <c r="D590" t="s">
        <v>114</v>
      </c>
      <c r="E590" s="6" t="str">
        <f>IF(J590&lt;Leyenda!$D$9,Leyenda!$B$10,IF(AND('1 agua Ver barras'!J590&gt;=Leyenda!$D$9,'1 agua Ver barras'!J590&lt;=Leyenda!$D$8),Leyenda!$B$9,IF(AND(J590&gt;Leyenda!D$8,J590&lt;Leyenda!$D$7),Leyenda!$B$8,Leyenda!$B$7)))</f>
        <v>OK</v>
      </c>
      <c r="F590" t="s">
        <v>45</v>
      </c>
      <c r="G590" t="s">
        <v>35</v>
      </c>
      <c r="H590">
        <v>122.85</v>
      </c>
      <c r="I590">
        <v>402.65</v>
      </c>
      <c r="J590" s="7">
        <v>0.64</v>
      </c>
      <c r="K590" t="s">
        <v>43</v>
      </c>
    </row>
    <row r="591" spans="2:11" hidden="1" x14ac:dyDescent="0.3">
      <c r="B591" s="7">
        <v>0</v>
      </c>
      <c r="C591" s="6" t="s">
        <v>208</v>
      </c>
      <c r="D591" t="s">
        <v>115</v>
      </c>
      <c r="E591" s="6" t="str">
        <f>IF(J591&lt;Leyenda!$D$9,Leyenda!$B$10,IF(AND('1 agua Ver barras'!J591&gt;=Leyenda!$D$9,'1 agua Ver barras'!J591&lt;=Leyenda!$D$8),Leyenda!$B$9,IF(AND(J591&gt;Leyenda!D$8,J591&lt;Leyenda!$D$7),Leyenda!$B$8,Leyenda!$B$7)))</f>
        <v>LIMITE</v>
      </c>
      <c r="F591" t="s">
        <v>34</v>
      </c>
      <c r="G591" t="s">
        <v>35</v>
      </c>
      <c r="H591">
        <v>66.25</v>
      </c>
      <c r="I591">
        <v>56.12</v>
      </c>
      <c r="J591" s="7">
        <v>0.92</v>
      </c>
      <c r="K591" t="s">
        <v>15</v>
      </c>
    </row>
    <row r="592" spans="2:11" hidden="1" x14ac:dyDescent="0.3">
      <c r="B592" s="7">
        <v>0</v>
      </c>
      <c r="C592" s="6" t="s">
        <v>208</v>
      </c>
      <c r="D592" t="s">
        <v>116</v>
      </c>
      <c r="E592" s="6" t="str">
        <f>IF(J592&lt;Leyenda!$D$9,Leyenda!$B$10,IF(AND('1 agua Ver barras'!J592&gt;=Leyenda!$D$9,'1 agua Ver barras'!J592&lt;=Leyenda!$D$8),Leyenda!$B$9,IF(AND(J592&gt;Leyenda!D$8,J592&lt;Leyenda!$D$7),Leyenda!$B$8,Leyenda!$B$7)))</f>
        <v>NOK</v>
      </c>
      <c r="F592" t="s">
        <v>34</v>
      </c>
      <c r="G592" t="s">
        <v>35</v>
      </c>
      <c r="H592">
        <v>105.62</v>
      </c>
      <c r="I592">
        <v>56.12</v>
      </c>
      <c r="J592" s="7">
        <v>1.1000000000000001</v>
      </c>
      <c r="K592" t="s">
        <v>15</v>
      </c>
    </row>
    <row r="593" spans="2:11" hidden="1" x14ac:dyDescent="0.3">
      <c r="B593" s="7">
        <v>0</v>
      </c>
      <c r="C593" s="6" t="s">
        <v>208</v>
      </c>
      <c r="D593" t="s">
        <v>117</v>
      </c>
      <c r="E593" s="6" t="str">
        <f>IF(J593&lt;Leyenda!$D$9,Leyenda!$B$10,IF(AND('1 agua Ver barras'!J593&gt;=Leyenda!$D$9,'1 agua Ver barras'!J593&lt;=Leyenda!$D$8),Leyenda!$B$9,IF(AND(J593&gt;Leyenda!D$8,J593&lt;Leyenda!$D$7),Leyenda!$B$8,Leyenda!$B$7)))</f>
        <v>NOK</v>
      </c>
      <c r="F593" t="s">
        <v>38</v>
      </c>
      <c r="G593" t="s">
        <v>35</v>
      </c>
      <c r="H593">
        <v>130.19</v>
      </c>
      <c r="I593">
        <v>49.62</v>
      </c>
      <c r="J593" s="7">
        <v>2.71</v>
      </c>
      <c r="K593" t="s">
        <v>15</v>
      </c>
    </row>
    <row r="594" spans="2:11" hidden="1" x14ac:dyDescent="0.3">
      <c r="B594" s="7">
        <v>0</v>
      </c>
      <c r="C594" s="6" t="s">
        <v>208</v>
      </c>
      <c r="D594" t="s">
        <v>118</v>
      </c>
      <c r="E594" s="6" t="str">
        <f>IF(J594&lt;Leyenda!$D$9,Leyenda!$B$10,IF(AND('1 agua Ver barras'!J594&gt;=Leyenda!$D$9,'1 agua Ver barras'!J594&lt;=Leyenda!$D$8),Leyenda!$B$9,IF(AND(J594&gt;Leyenda!D$8,J594&lt;Leyenda!$D$7),Leyenda!$B$8,Leyenda!$B$7)))</f>
        <v>NOK</v>
      </c>
      <c r="F594" t="s">
        <v>38</v>
      </c>
      <c r="G594" t="s">
        <v>35</v>
      </c>
      <c r="H594">
        <v>130.19</v>
      </c>
      <c r="I594">
        <v>49.62</v>
      </c>
      <c r="J594" s="7">
        <v>3.64</v>
      </c>
      <c r="K594" t="s">
        <v>15</v>
      </c>
    </row>
    <row r="595" spans="2:11" hidden="1" x14ac:dyDescent="0.3">
      <c r="B595" s="7">
        <v>0</v>
      </c>
      <c r="C595" s="6" t="s">
        <v>208</v>
      </c>
      <c r="D595" t="s">
        <v>119</v>
      </c>
      <c r="E595" s="6" t="str">
        <f>IF(J595&lt;Leyenda!$D$9,Leyenda!$B$10,IF(AND('1 agua Ver barras'!J595&gt;=Leyenda!$D$9,'1 agua Ver barras'!J595&lt;=Leyenda!$D$8),Leyenda!$B$9,IF(AND(J595&gt;Leyenda!D$8,J595&lt;Leyenda!$D$7),Leyenda!$B$8,Leyenda!$B$7)))</f>
        <v>SOBRE</v>
      </c>
      <c r="F595" t="s">
        <v>41</v>
      </c>
      <c r="G595" t="s">
        <v>35</v>
      </c>
      <c r="H595">
        <v>62.55</v>
      </c>
      <c r="I595">
        <v>267.83</v>
      </c>
      <c r="J595" s="7">
        <v>0.35</v>
      </c>
      <c r="K595" t="s">
        <v>15</v>
      </c>
    </row>
    <row r="596" spans="2:11" hidden="1" x14ac:dyDescent="0.3">
      <c r="B596" s="7">
        <v>0</v>
      </c>
      <c r="C596" s="6" t="s">
        <v>208</v>
      </c>
      <c r="D596" t="s">
        <v>120</v>
      </c>
      <c r="E596" s="6" t="str">
        <f>IF(J596&lt;Leyenda!$D$9,Leyenda!$B$10,IF(AND('1 agua Ver barras'!J596&gt;=Leyenda!$D$9,'1 agua Ver barras'!J596&lt;=Leyenda!$D$8),Leyenda!$B$9,IF(AND(J596&gt;Leyenda!D$8,J596&lt;Leyenda!$D$7),Leyenda!$B$8,Leyenda!$B$7)))</f>
        <v>SOBRE</v>
      </c>
      <c r="F596" t="s">
        <v>41</v>
      </c>
      <c r="G596" t="s">
        <v>35</v>
      </c>
      <c r="H596">
        <v>62.55</v>
      </c>
      <c r="I596">
        <v>267.83</v>
      </c>
      <c r="J596" s="7">
        <v>0.36</v>
      </c>
      <c r="K596" t="s">
        <v>43</v>
      </c>
    </row>
    <row r="597" spans="2:11" hidden="1" x14ac:dyDescent="0.3">
      <c r="B597" s="7">
        <v>0</v>
      </c>
      <c r="C597" s="6" t="s">
        <v>208</v>
      </c>
      <c r="D597" t="s">
        <v>121</v>
      </c>
      <c r="E597" s="6" t="str">
        <f>IF(J597&lt;Leyenda!$D$9,Leyenda!$B$10,IF(AND('1 agua Ver barras'!J597&gt;=Leyenda!$D$9,'1 agua Ver barras'!J597&lt;=Leyenda!$D$8),Leyenda!$B$9,IF(AND(J597&gt;Leyenda!D$8,J597&lt;Leyenda!$D$7),Leyenda!$B$8,Leyenda!$B$7)))</f>
        <v>NOK</v>
      </c>
      <c r="F597" t="s">
        <v>45</v>
      </c>
      <c r="G597" t="s">
        <v>35</v>
      </c>
      <c r="H597">
        <v>122.85</v>
      </c>
      <c r="I597">
        <v>402.65</v>
      </c>
      <c r="J597" s="7">
        <v>5.57</v>
      </c>
      <c r="K597" t="s">
        <v>15</v>
      </c>
    </row>
    <row r="598" spans="2:11" hidden="1" x14ac:dyDescent="0.3">
      <c r="B598" s="7">
        <v>0</v>
      </c>
      <c r="C598" s="6" t="s">
        <v>208</v>
      </c>
      <c r="D598" t="s">
        <v>122</v>
      </c>
      <c r="E598" s="6" t="str">
        <f>IF(J598&lt;Leyenda!$D$9,Leyenda!$B$10,IF(AND('1 agua Ver barras'!J598&gt;=Leyenda!$D$9,'1 agua Ver barras'!J598&lt;=Leyenda!$D$8),Leyenda!$B$9,IF(AND(J598&gt;Leyenda!D$8,J598&lt;Leyenda!$D$7),Leyenda!$B$8,Leyenda!$B$7)))</f>
        <v>OK</v>
      </c>
      <c r="F598" t="s">
        <v>45</v>
      </c>
      <c r="G598" t="s">
        <v>35</v>
      </c>
      <c r="H598">
        <v>122.85</v>
      </c>
      <c r="I598">
        <v>402.65</v>
      </c>
      <c r="J598" s="7">
        <v>0.79</v>
      </c>
      <c r="K598" t="s">
        <v>15</v>
      </c>
    </row>
    <row r="599" spans="2:11" hidden="1" x14ac:dyDescent="0.3">
      <c r="B599" s="7">
        <v>0</v>
      </c>
      <c r="C599" s="6" t="s">
        <v>208</v>
      </c>
      <c r="D599" t="s">
        <v>123</v>
      </c>
      <c r="E599" s="6" t="str">
        <f>IF(J599&lt;Leyenda!$D$9,Leyenda!$B$10,IF(AND('1 agua Ver barras'!J599&gt;=Leyenda!$D$9,'1 agua Ver barras'!J599&lt;=Leyenda!$D$8),Leyenda!$B$9,IF(AND(J599&gt;Leyenda!D$8,J599&lt;Leyenda!$D$7),Leyenda!$B$8,Leyenda!$B$7)))</f>
        <v>OK</v>
      </c>
      <c r="F599" t="s">
        <v>45</v>
      </c>
      <c r="G599" t="s">
        <v>35</v>
      </c>
      <c r="H599">
        <v>122.85</v>
      </c>
      <c r="I599">
        <v>402.65</v>
      </c>
      <c r="J599" s="7">
        <v>0.8</v>
      </c>
      <c r="K599" t="s">
        <v>15</v>
      </c>
    </row>
    <row r="600" spans="2:11" hidden="1" x14ac:dyDescent="0.3">
      <c r="B600" s="7">
        <v>0</v>
      </c>
      <c r="C600" s="6" t="s">
        <v>208</v>
      </c>
      <c r="D600" t="s">
        <v>27</v>
      </c>
      <c r="E600" s="6" t="str">
        <f>IF(J600&lt;Leyenda!$D$9,Leyenda!$B$10,IF(AND('1 agua Ver barras'!J600&gt;=Leyenda!$D$9,'1 agua Ver barras'!J600&lt;=Leyenda!$D$8),Leyenda!$B$9,IF(AND(J600&gt;Leyenda!D$8,J600&lt;Leyenda!$D$7),Leyenda!$B$8,Leyenda!$B$7)))</f>
        <v>NOK</v>
      </c>
      <c r="F600" t="s">
        <v>45</v>
      </c>
      <c r="G600" t="s">
        <v>35</v>
      </c>
      <c r="H600">
        <v>122.85</v>
      </c>
      <c r="I600">
        <v>402.65</v>
      </c>
      <c r="J600" s="7">
        <v>10.91</v>
      </c>
      <c r="K600" t="s">
        <v>15</v>
      </c>
    </row>
    <row r="601" spans="2:11" hidden="1" x14ac:dyDescent="0.3">
      <c r="B601" s="7">
        <v>0</v>
      </c>
      <c r="C601" s="6" t="s">
        <v>208</v>
      </c>
      <c r="D601" t="s">
        <v>124</v>
      </c>
      <c r="E601" s="6" t="str">
        <f>IF(J601&lt;Leyenda!$D$9,Leyenda!$B$10,IF(AND('1 agua Ver barras'!J601&gt;=Leyenda!$D$9,'1 agua Ver barras'!J601&lt;=Leyenda!$D$8),Leyenda!$B$9,IF(AND(J601&gt;Leyenda!D$8,J601&lt;Leyenda!$D$7),Leyenda!$B$8,Leyenda!$B$7)))</f>
        <v>OK</v>
      </c>
      <c r="F601" t="s">
        <v>45</v>
      </c>
      <c r="G601" t="s">
        <v>35</v>
      </c>
      <c r="H601">
        <v>122.85</v>
      </c>
      <c r="I601">
        <v>402.65</v>
      </c>
      <c r="J601" s="7">
        <v>0.8</v>
      </c>
      <c r="K601" t="s">
        <v>15</v>
      </c>
    </row>
    <row r="602" spans="2:11" hidden="1" x14ac:dyDescent="0.3">
      <c r="B602" s="7">
        <v>0</v>
      </c>
      <c r="C602" s="6" t="s">
        <v>208</v>
      </c>
      <c r="D602" t="s">
        <v>125</v>
      </c>
      <c r="E602" s="6" t="str">
        <f>IF(J602&lt;Leyenda!$D$9,Leyenda!$B$10,IF(AND('1 agua Ver barras'!J602&gt;=Leyenda!$D$9,'1 agua Ver barras'!J602&lt;=Leyenda!$D$8),Leyenda!$B$9,IF(AND(J602&gt;Leyenda!D$8,J602&lt;Leyenda!$D$7),Leyenda!$B$8,Leyenda!$B$7)))</f>
        <v>NOK</v>
      </c>
      <c r="F602" t="s">
        <v>45</v>
      </c>
      <c r="G602" t="s">
        <v>35</v>
      </c>
      <c r="H602">
        <v>122.85</v>
      </c>
      <c r="I602">
        <v>402.65</v>
      </c>
      <c r="J602" s="7">
        <v>4.97</v>
      </c>
      <c r="K602" t="s">
        <v>15</v>
      </c>
    </row>
    <row r="603" spans="2:11" hidden="1" x14ac:dyDescent="0.3">
      <c r="B603" s="7">
        <v>0</v>
      </c>
      <c r="C603" s="6" t="s">
        <v>208</v>
      </c>
      <c r="D603" t="s">
        <v>126</v>
      </c>
      <c r="E603" s="6" t="str">
        <f>IF(J603&lt;Leyenda!$D$9,Leyenda!$B$10,IF(AND('1 agua Ver barras'!J603&gt;=Leyenda!$D$9,'1 agua Ver barras'!J603&lt;=Leyenda!$D$8),Leyenda!$B$9,IF(AND(J603&gt;Leyenda!D$8,J603&lt;Leyenda!$D$7),Leyenda!$B$8,Leyenda!$B$7)))</f>
        <v>OK</v>
      </c>
      <c r="F603" t="s">
        <v>45</v>
      </c>
      <c r="G603" t="s">
        <v>35</v>
      </c>
      <c r="H603">
        <v>122.85</v>
      </c>
      <c r="I603">
        <v>402.65</v>
      </c>
      <c r="J603" s="7">
        <v>0.8</v>
      </c>
      <c r="K603" t="s">
        <v>15</v>
      </c>
    </row>
    <row r="604" spans="2:11" hidden="1" x14ac:dyDescent="0.3">
      <c r="B604" s="7">
        <v>0</v>
      </c>
      <c r="C604" s="6" t="s">
        <v>208</v>
      </c>
      <c r="D604" t="s">
        <v>127</v>
      </c>
      <c r="E604" s="6" t="str">
        <f>IF(J604&lt;Leyenda!$D$9,Leyenda!$B$10,IF(AND('1 agua Ver barras'!J604&gt;=Leyenda!$D$9,'1 agua Ver barras'!J604&lt;=Leyenda!$D$8),Leyenda!$B$9,IF(AND(J604&gt;Leyenda!D$8,J604&lt;Leyenda!$D$7),Leyenda!$B$8,Leyenda!$B$7)))</f>
        <v>SOBRE</v>
      </c>
      <c r="F604" t="s">
        <v>34</v>
      </c>
      <c r="G604" t="s">
        <v>35</v>
      </c>
      <c r="H604">
        <v>11.83</v>
      </c>
      <c r="I604">
        <v>56.12</v>
      </c>
      <c r="J604" s="7">
        <v>0.32</v>
      </c>
      <c r="K604" t="s">
        <v>8</v>
      </c>
    </row>
    <row r="605" spans="2:11" hidden="1" x14ac:dyDescent="0.3">
      <c r="B605" s="7">
        <v>0</v>
      </c>
      <c r="C605" s="6" t="s">
        <v>208</v>
      </c>
      <c r="D605" t="s">
        <v>6</v>
      </c>
      <c r="E605" s="6" t="str">
        <f>IF(J605&lt;Leyenda!$D$9,Leyenda!$B$10,IF(AND('1 agua Ver barras'!J605&gt;=Leyenda!$D$9,'1 agua Ver barras'!J605&lt;=Leyenda!$D$8),Leyenda!$B$9,IF(AND(J605&gt;Leyenda!D$8,J605&lt;Leyenda!$D$7),Leyenda!$B$8,Leyenda!$B$7)))</f>
        <v>OK</v>
      </c>
      <c r="F605" t="s">
        <v>34</v>
      </c>
      <c r="G605" t="s">
        <v>35</v>
      </c>
      <c r="H605">
        <v>11.83</v>
      </c>
      <c r="I605">
        <v>56.12</v>
      </c>
      <c r="J605" s="7">
        <v>0.69</v>
      </c>
      <c r="K605" t="s">
        <v>8</v>
      </c>
    </row>
    <row r="606" spans="2:11" hidden="1" x14ac:dyDescent="0.3">
      <c r="B606" s="7">
        <v>0</v>
      </c>
      <c r="C606" s="6" t="s">
        <v>208</v>
      </c>
      <c r="D606" t="s">
        <v>128</v>
      </c>
      <c r="E606" s="6" t="str">
        <f>IF(J606&lt;Leyenda!$D$9,Leyenda!$B$10,IF(AND('1 agua Ver barras'!J606&gt;=Leyenda!$D$9,'1 agua Ver barras'!J606&lt;=Leyenda!$D$8),Leyenda!$B$9,IF(AND(J606&gt;Leyenda!D$8,J606&lt;Leyenda!$D$7),Leyenda!$B$8,Leyenda!$B$7)))</f>
        <v>SOBRE</v>
      </c>
      <c r="F606" t="s">
        <v>34</v>
      </c>
      <c r="G606" t="s">
        <v>35</v>
      </c>
      <c r="H606">
        <v>50.13</v>
      </c>
      <c r="I606">
        <v>56.12</v>
      </c>
      <c r="J606" s="7">
        <v>0.45</v>
      </c>
      <c r="K606" t="s">
        <v>8</v>
      </c>
    </row>
    <row r="607" spans="2:11" hidden="1" x14ac:dyDescent="0.3">
      <c r="B607" s="7">
        <v>0</v>
      </c>
      <c r="C607" s="6" t="s">
        <v>208</v>
      </c>
      <c r="D607" t="s">
        <v>129</v>
      </c>
      <c r="E607" s="6" t="str">
        <f>IF(J607&lt;Leyenda!$D$9,Leyenda!$B$10,IF(AND('1 agua Ver barras'!J607&gt;=Leyenda!$D$9,'1 agua Ver barras'!J607&lt;=Leyenda!$D$8),Leyenda!$B$9,IF(AND(J607&gt;Leyenda!D$8,J607&lt;Leyenda!$D$7),Leyenda!$B$8,Leyenda!$B$7)))</f>
        <v>SOBRE</v>
      </c>
      <c r="F607" t="s">
        <v>38</v>
      </c>
      <c r="G607" t="s">
        <v>35</v>
      </c>
      <c r="H607">
        <v>54.25</v>
      </c>
      <c r="I607">
        <v>49.62</v>
      </c>
      <c r="J607" s="7">
        <v>0.22</v>
      </c>
      <c r="K607" t="s">
        <v>15</v>
      </c>
    </row>
    <row r="608" spans="2:11" hidden="1" x14ac:dyDescent="0.3">
      <c r="B608" s="7">
        <v>0</v>
      </c>
      <c r="C608" s="6" t="s">
        <v>208</v>
      </c>
      <c r="D608" t="s">
        <v>130</v>
      </c>
      <c r="E608" s="6" t="str">
        <f>IF(J608&lt;Leyenda!$D$9,Leyenda!$B$10,IF(AND('1 agua Ver barras'!J608&gt;=Leyenda!$D$9,'1 agua Ver barras'!J608&lt;=Leyenda!$D$8),Leyenda!$B$9,IF(AND(J608&gt;Leyenda!D$8,J608&lt;Leyenda!$D$7),Leyenda!$B$8,Leyenda!$B$7)))</f>
        <v>SOBRE</v>
      </c>
      <c r="F608" t="s">
        <v>38</v>
      </c>
      <c r="G608" t="s">
        <v>35</v>
      </c>
      <c r="H608">
        <v>54.25</v>
      </c>
      <c r="I608">
        <v>49.62</v>
      </c>
      <c r="J608" s="7">
        <v>0.21</v>
      </c>
      <c r="K608" t="s">
        <v>15</v>
      </c>
    </row>
    <row r="609" spans="2:11" hidden="1" x14ac:dyDescent="0.3">
      <c r="B609" s="7">
        <v>0</v>
      </c>
      <c r="C609" s="6" t="s">
        <v>208</v>
      </c>
      <c r="D609" t="s">
        <v>131</v>
      </c>
      <c r="E609" s="6" t="str">
        <f>IF(J609&lt;Leyenda!$D$9,Leyenda!$B$10,IF(AND('1 agua Ver barras'!J609&gt;=Leyenda!$D$9,'1 agua Ver barras'!J609&lt;=Leyenda!$D$8),Leyenda!$B$9,IF(AND(J609&gt;Leyenda!D$8,J609&lt;Leyenda!$D$7),Leyenda!$B$8,Leyenda!$B$7)))</f>
        <v>OK</v>
      </c>
      <c r="F609" t="s">
        <v>34</v>
      </c>
      <c r="G609" t="s">
        <v>35</v>
      </c>
      <c r="H609">
        <v>55.87</v>
      </c>
      <c r="I609">
        <v>56.12</v>
      </c>
      <c r="J609" s="7">
        <v>0.56999999999999995</v>
      </c>
      <c r="K609" t="s">
        <v>8</v>
      </c>
    </row>
    <row r="610" spans="2:11" hidden="1" x14ac:dyDescent="0.3">
      <c r="B610" s="7">
        <v>0</v>
      </c>
      <c r="C610" s="6" t="s">
        <v>208</v>
      </c>
      <c r="D610" t="s">
        <v>132</v>
      </c>
      <c r="E610" s="6" t="str">
        <f>IF(J610&lt;Leyenda!$D$9,Leyenda!$B$10,IF(AND('1 agua Ver barras'!J610&gt;=Leyenda!$D$9,'1 agua Ver barras'!J610&lt;=Leyenda!$D$8),Leyenda!$B$9,IF(AND(J610&gt;Leyenda!D$8,J610&lt;Leyenda!$D$7),Leyenda!$B$8,Leyenda!$B$7)))</f>
        <v>SOBRE</v>
      </c>
      <c r="F610" t="s">
        <v>34</v>
      </c>
      <c r="G610" t="s">
        <v>35</v>
      </c>
      <c r="H610">
        <v>44.39</v>
      </c>
      <c r="I610">
        <v>56.12</v>
      </c>
      <c r="J610" s="7">
        <v>0.37</v>
      </c>
      <c r="K610" t="s">
        <v>8</v>
      </c>
    </row>
    <row r="611" spans="2:11" hidden="1" x14ac:dyDescent="0.3">
      <c r="B611" s="7">
        <v>1</v>
      </c>
      <c r="C611" s="6" t="s">
        <v>208</v>
      </c>
      <c r="D611" t="s">
        <v>33</v>
      </c>
      <c r="E611" s="6" t="str">
        <f>IF(J611&lt;Leyenda!$D$9,Leyenda!$B$10,IF(AND('1 agua Ver barras'!J611&gt;=Leyenda!$D$9,'1 agua Ver barras'!J611&lt;=Leyenda!$D$8),Leyenda!$B$9,IF(AND(J611&gt;Leyenda!D$8,J611&lt;Leyenda!$D$7),Leyenda!$B$8,Leyenda!$B$7)))</f>
        <v>SOBRE</v>
      </c>
      <c r="F611" t="s">
        <v>229</v>
      </c>
      <c r="G611" t="s">
        <v>7</v>
      </c>
      <c r="H611">
        <v>12.6</v>
      </c>
      <c r="I611">
        <v>58.73</v>
      </c>
      <c r="J611" s="7">
        <v>0.32</v>
      </c>
      <c r="K611" t="s">
        <v>15</v>
      </c>
    </row>
    <row r="612" spans="2:11" hidden="1" x14ac:dyDescent="0.3">
      <c r="B612" s="7">
        <v>1</v>
      </c>
      <c r="C612" s="6" t="s">
        <v>208</v>
      </c>
      <c r="D612" t="s">
        <v>36</v>
      </c>
      <c r="E612" s="6" t="str">
        <f>IF(J612&lt;Leyenda!$D$9,Leyenda!$B$10,IF(AND('1 agua Ver barras'!J612&gt;=Leyenda!$D$9,'1 agua Ver barras'!J612&lt;=Leyenda!$D$8),Leyenda!$B$9,IF(AND(J612&gt;Leyenda!D$8,J612&lt;Leyenda!$D$7),Leyenda!$B$8,Leyenda!$B$7)))</f>
        <v>OK</v>
      </c>
      <c r="F612" t="s">
        <v>229</v>
      </c>
      <c r="G612" t="s">
        <v>7</v>
      </c>
      <c r="H612">
        <v>12.6</v>
      </c>
      <c r="I612">
        <v>58.73</v>
      </c>
      <c r="J612" s="7">
        <v>0.57999999999999996</v>
      </c>
      <c r="K612" t="s">
        <v>8</v>
      </c>
    </row>
    <row r="613" spans="2:11" hidden="1" x14ac:dyDescent="0.3">
      <c r="B613" s="7">
        <v>1</v>
      </c>
      <c r="C613" s="6" t="s">
        <v>208</v>
      </c>
      <c r="D613" t="s">
        <v>37</v>
      </c>
      <c r="E613" s="6" t="str">
        <f>IF(J613&lt;Leyenda!$D$9,Leyenda!$B$10,IF(AND('1 agua Ver barras'!J613&gt;=Leyenda!$D$9,'1 agua Ver barras'!J613&lt;=Leyenda!$D$8),Leyenda!$B$9,IF(AND(J613&gt;Leyenda!D$8,J613&lt;Leyenda!$D$7),Leyenda!$B$8,Leyenda!$B$7)))</f>
        <v>OK</v>
      </c>
      <c r="F613" t="s">
        <v>229</v>
      </c>
      <c r="G613" t="s">
        <v>7</v>
      </c>
      <c r="H613">
        <v>53.38</v>
      </c>
      <c r="I613">
        <v>58.73</v>
      </c>
      <c r="J613" s="7">
        <v>0.57999999999999996</v>
      </c>
      <c r="K613" t="s">
        <v>8</v>
      </c>
    </row>
    <row r="614" spans="2:11" hidden="1" x14ac:dyDescent="0.3">
      <c r="B614" s="7">
        <v>1</v>
      </c>
      <c r="C614" s="6" t="s">
        <v>208</v>
      </c>
      <c r="D614" t="s">
        <v>17</v>
      </c>
      <c r="E614" s="6" t="str">
        <f>IF(J614&lt;Leyenda!$D$9,Leyenda!$B$10,IF(AND('1 agua Ver barras'!J614&gt;=Leyenda!$D$9,'1 agua Ver barras'!J614&lt;=Leyenda!$D$8),Leyenda!$B$9,IF(AND(J614&gt;Leyenda!D$8,J614&lt;Leyenda!$D$7),Leyenda!$B$8,Leyenda!$B$7)))</f>
        <v>SOBRE</v>
      </c>
      <c r="F614" t="s">
        <v>19</v>
      </c>
      <c r="G614" t="s">
        <v>7</v>
      </c>
      <c r="H614">
        <v>92.58</v>
      </c>
      <c r="I614">
        <v>81.349999999999994</v>
      </c>
      <c r="J614" s="7">
        <v>0.45</v>
      </c>
      <c r="K614" t="s">
        <v>15</v>
      </c>
    </row>
    <row r="615" spans="2:11" hidden="1" x14ac:dyDescent="0.3">
      <c r="B615" s="7">
        <v>1</v>
      </c>
      <c r="C615" s="6" t="s">
        <v>208</v>
      </c>
      <c r="D615" t="s">
        <v>39</v>
      </c>
      <c r="E615" s="6" t="str">
        <f>IF(J615&lt;Leyenda!$D$9,Leyenda!$B$10,IF(AND('1 agua Ver barras'!J615&gt;=Leyenda!$D$9,'1 agua Ver barras'!J615&lt;=Leyenda!$D$8),Leyenda!$B$9,IF(AND(J615&gt;Leyenda!D$8,J615&lt;Leyenda!$D$7),Leyenda!$B$8,Leyenda!$B$7)))</f>
        <v>SOBRE</v>
      </c>
      <c r="F615" t="s">
        <v>19</v>
      </c>
      <c r="G615" t="s">
        <v>7</v>
      </c>
      <c r="H615">
        <v>92.58</v>
      </c>
      <c r="I615">
        <v>81.349999999999994</v>
      </c>
      <c r="J615" s="7">
        <v>0.38</v>
      </c>
      <c r="K615" t="s">
        <v>15</v>
      </c>
    </row>
    <row r="616" spans="2:11" hidden="1" x14ac:dyDescent="0.3">
      <c r="B616" s="7">
        <v>1</v>
      </c>
      <c r="C616" s="6" t="s">
        <v>208</v>
      </c>
      <c r="D616" t="s">
        <v>11</v>
      </c>
      <c r="E616" s="6" t="str">
        <f>IF(J616&lt;Leyenda!$D$9,Leyenda!$B$10,IF(AND('1 agua Ver barras'!J616&gt;=Leyenda!$D$9,'1 agua Ver barras'!J616&lt;=Leyenda!$D$8),Leyenda!$B$9,IF(AND(J616&gt;Leyenda!D$8,J616&lt;Leyenda!$D$7),Leyenda!$B$8,Leyenda!$B$7)))</f>
        <v>OK</v>
      </c>
      <c r="F616" t="s">
        <v>229</v>
      </c>
      <c r="G616" t="s">
        <v>7</v>
      </c>
      <c r="H616">
        <v>59.49</v>
      </c>
      <c r="I616">
        <v>58.73</v>
      </c>
      <c r="J616" s="7">
        <v>0.57999999999999996</v>
      </c>
      <c r="K616" t="s">
        <v>8</v>
      </c>
    </row>
    <row r="617" spans="2:11" hidden="1" x14ac:dyDescent="0.3">
      <c r="B617" s="7">
        <v>1</v>
      </c>
      <c r="C617" s="6" t="s">
        <v>208</v>
      </c>
      <c r="D617" t="s">
        <v>40</v>
      </c>
      <c r="E617" s="6" t="str">
        <f>IF(J617&lt;Leyenda!$D$9,Leyenda!$B$10,IF(AND('1 agua Ver barras'!J617&gt;=Leyenda!$D$9,'1 agua Ver barras'!J617&lt;=Leyenda!$D$8),Leyenda!$B$9,IF(AND(J617&gt;Leyenda!D$8,J617&lt;Leyenda!$D$7),Leyenda!$B$8,Leyenda!$B$7)))</f>
        <v>SOBRE</v>
      </c>
      <c r="F617" t="s">
        <v>229</v>
      </c>
      <c r="G617" t="s">
        <v>7</v>
      </c>
      <c r="H617">
        <v>47.27</v>
      </c>
      <c r="I617">
        <v>58.73</v>
      </c>
      <c r="J617" s="7">
        <v>0.48</v>
      </c>
      <c r="K617" t="s">
        <v>8</v>
      </c>
    </row>
    <row r="618" spans="2:11" hidden="1" x14ac:dyDescent="0.3">
      <c r="B618" s="7">
        <v>1</v>
      </c>
      <c r="C618" s="6" t="s">
        <v>208</v>
      </c>
      <c r="D618" t="s">
        <v>24</v>
      </c>
      <c r="E618" s="6" t="str">
        <f>IF(J618&lt;Leyenda!$D$9,Leyenda!$B$10,IF(AND('1 agua Ver barras'!J618&gt;=Leyenda!$D$9,'1 agua Ver barras'!J618&lt;=Leyenda!$D$8),Leyenda!$B$9,IF(AND(J618&gt;Leyenda!D$8,J618&lt;Leyenda!$D$7),Leyenda!$B$8,Leyenda!$B$7)))</f>
        <v>SOBRE</v>
      </c>
      <c r="F618" t="s">
        <v>26</v>
      </c>
      <c r="G618" t="s">
        <v>7</v>
      </c>
      <c r="H618">
        <v>78.14</v>
      </c>
      <c r="I618">
        <v>323</v>
      </c>
      <c r="J618" s="7">
        <v>0.44</v>
      </c>
      <c r="K618" t="s">
        <v>15</v>
      </c>
    </row>
    <row r="619" spans="2:11" hidden="1" x14ac:dyDescent="0.3">
      <c r="B619" s="7">
        <v>1</v>
      </c>
      <c r="C619" s="6" t="s">
        <v>208</v>
      </c>
      <c r="D619" t="s">
        <v>42</v>
      </c>
      <c r="E619" s="6" t="str">
        <f>IF(J619&lt;Leyenda!$D$9,Leyenda!$B$10,IF(AND('1 agua Ver barras'!J619&gt;=Leyenda!$D$9,'1 agua Ver barras'!J619&lt;=Leyenda!$D$8),Leyenda!$B$9,IF(AND(J619&gt;Leyenda!D$8,J619&lt;Leyenda!$D$7),Leyenda!$B$8,Leyenda!$B$7)))</f>
        <v>SOBRE</v>
      </c>
      <c r="F619" t="s">
        <v>26</v>
      </c>
      <c r="G619" t="s">
        <v>7</v>
      </c>
      <c r="H619">
        <v>78.14</v>
      </c>
      <c r="I619">
        <v>323</v>
      </c>
      <c r="J619" s="7">
        <v>0.35</v>
      </c>
      <c r="K619" t="s">
        <v>43</v>
      </c>
    </row>
    <row r="620" spans="2:11" hidden="1" x14ac:dyDescent="0.3">
      <c r="B620" s="7">
        <v>1</v>
      </c>
      <c r="C620" s="6" t="s">
        <v>208</v>
      </c>
      <c r="D620" t="s">
        <v>44</v>
      </c>
      <c r="E620" s="6" t="str">
        <f>IF(J620&lt;Leyenda!$D$9,Leyenda!$B$10,IF(AND('1 agua Ver barras'!J620&gt;=Leyenda!$D$9,'1 agua Ver barras'!J620&lt;=Leyenda!$D$8),Leyenda!$B$9,IF(AND(J620&gt;Leyenda!D$8,J620&lt;Leyenda!$D$7),Leyenda!$B$8,Leyenda!$B$7)))</f>
        <v>NOK</v>
      </c>
      <c r="F620" t="s">
        <v>20</v>
      </c>
      <c r="G620" t="s">
        <v>7</v>
      </c>
      <c r="H620">
        <v>67.42</v>
      </c>
      <c r="I620">
        <v>243.65</v>
      </c>
      <c r="J620" s="7">
        <v>1.02</v>
      </c>
      <c r="K620" t="s">
        <v>43</v>
      </c>
    </row>
    <row r="621" spans="2:11" hidden="1" x14ac:dyDescent="0.3">
      <c r="B621" s="7">
        <v>1</v>
      </c>
      <c r="C621" s="6" t="s">
        <v>208</v>
      </c>
      <c r="D621" t="s">
        <v>46</v>
      </c>
      <c r="E621" s="6" t="str">
        <f>IF(J621&lt;Leyenda!$D$9,Leyenda!$B$10,IF(AND('1 agua Ver barras'!J621&gt;=Leyenda!$D$9,'1 agua Ver barras'!J621&lt;=Leyenda!$D$8),Leyenda!$B$9,IF(AND(J621&gt;Leyenda!D$8,J621&lt;Leyenda!$D$7),Leyenda!$B$8,Leyenda!$B$7)))</f>
        <v>SOBRE</v>
      </c>
      <c r="F621" t="s">
        <v>20</v>
      </c>
      <c r="G621" t="s">
        <v>7</v>
      </c>
      <c r="H621">
        <v>67.42</v>
      </c>
      <c r="I621">
        <v>243.65</v>
      </c>
      <c r="J621" s="7">
        <v>0.16</v>
      </c>
      <c r="K621" t="s">
        <v>15</v>
      </c>
    </row>
    <row r="622" spans="2:11" hidden="1" x14ac:dyDescent="0.3">
      <c r="B622" s="7">
        <v>1</v>
      </c>
      <c r="C622" s="6" t="s">
        <v>208</v>
      </c>
      <c r="D622" t="s">
        <v>47</v>
      </c>
      <c r="E622" s="6" t="str">
        <f>IF(J622&lt;Leyenda!$D$9,Leyenda!$B$10,IF(AND('1 agua Ver barras'!J622&gt;=Leyenda!$D$9,'1 agua Ver barras'!J622&lt;=Leyenda!$D$8),Leyenda!$B$9,IF(AND(J622&gt;Leyenda!D$8,J622&lt;Leyenda!$D$7),Leyenda!$B$8,Leyenda!$B$7)))</f>
        <v>SOBRE</v>
      </c>
      <c r="F622" t="s">
        <v>20</v>
      </c>
      <c r="G622" t="s">
        <v>7</v>
      </c>
      <c r="H622">
        <v>67.42</v>
      </c>
      <c r="I622">
        <v>243.65</v>
      </c>
      <c r="J622" s="7">
        <v>0.24</v>
      </c>
      <c r="K622" t="s">
        <v>15</v>
      </c>
    </row>
    <row r="623" spans="2:11" hidden="1" x14ac:dyDescent="0.3">
      <c r="B623" s="7">
        <v>1</v>
      </c>
      <c r="C623" s="6" t="s">
        <v>208</v>
      </c>
      <c r="D623" t="s">
        <v>48</v>
      </c>
      <c r="E623" s="6" t="str">
        <f>IF(J623&lt;Leyenda!$D$9,Leyenda!$B$10,IF(AND('1 agua Ver barras'!J623&gt;=Leyenda!$D$9,'1 agua Ver barras'!J623&lt;=Leyenda!$D$8),Leyenda!$B$9,IF(AND(J623&gt;Leyenda!D$8,J623&lt;Leyenda!$D$7),Leyenda!$B$8,Leyenda!$B$7)))</f>
        <v>NOK</v>
      </c>
      <c r="F623" t="s">
        <v>20</v>
      </c>
      <c r="G623" t="s">
        <v>7</v>
      </c>
      <c r="H623">
        <v>67.42</v>
      </c>
      <c r="I623">
        <v>243.65</v>
      </c>
      <c r="J623" s="7">
        <v>1.66</v>
      </c>
      <c r="K623" t="s">
        <v>43</v>
      </c>
    </row>
    <row r="624" spans="2:11" hidden="1" x14ac:dyDescent="0.3">
      <c r="B624" s="7">
        <v>1</v>
      </c>
      <c r="C624" s="6" t="s">
        <v>208</v>
      </c>
      <c r="D624" t="s">
        <v>49</v>
      </c>
      <c r="E624" s="6" t="str">
        <f>IF(J624&lt;Leyenda!$D$9,Leyenda!$B$10,IF(AND('1 agua Ver barras'!J624&gt;=Leyenda!$D$9,'1 agua Ver barras'!J624&lt;=Leyenda!$D$8),Leyenda!$B$9,IF(AND(J624&gt;Leyenda!D$8,J624&lt;Leyenda!$D$7),Leyenda!$B$8,Leyenda!$B$7)))</f>
        <v>SOBRE</v>
      </c>
      <c r="F624" t="s">
        <v>20</v>
      </c>
      <c r="G624" t="s">
        <v>7</v>
      </c>
      <c r="H624">
        <v>67.42</v>
      </c>
      <c r="I624">
        <v>243.65</v>
      </c>
      <c r="J624" s="7">
        <v>0.23</v>
      </c>
      <c r="K624" t="s">
        <v>15</v>
      </c>
    </row>
    <row r="625" spans="2:11" hidden="1" x14ac:dyDescent="0.3">
      <c r="B625" s="7">
        <v>1</v>
      </c>
      <c r="C625" s="6" t="s">
        <v>208</v>
      </c>
      <c r="D625" t="s">
        <v>50</v>
      </c>
      <c r="E625" s="6" t="str">
        <f>IF(J625&lt;Leyenda!$D$9,Leyenda!$B$10,IF(AND('1 agua Ver barras'!J625&gt;=Leyenda!$D$9,'1 agua Ver barras'!J625&lt;=Leyenda!$D$8),Leyenda!$B$9,IF(AND(J625&gt;Leyenda!D$8,J625&lt;Leyenda!$D$7),Leyenda!$B$8,Leyenda!$B$7)))</f>
        <v>NOK</v>
      </c>
      <c r="F625" t="s">
        <v>20</v>
      </c>
      <c r="G625" t="s">
        <v>7</v>
      </c>
      <c r="H625">
        <v>67.42</v>
      </c>
      <c r="I625">
        <v>243.65</v>
      </c>
      <c r="J625" s="7">
        <v>1.1499999999999999</v>
      </c>
      <c r="K625" t="s">
        <v>8</v>
      </c>
    </row>
    <row r="626" spans="2:11" hidden="1" x14ac:dyDescent="0.3">
      <c r="B626" s="7">
        <v>1</v>
      </c>
      <c r="C626" s="6" t="s">
        <v>208</v>
      </c>
      <c r="D626" t="s">
        <v>51</v>
      </c>
      <c r="E626" s="6" t="str">
        <f>IF(J626&lt;Leyenda!$D$9,Leyenda!$B$10,IF(AND('1 agua Ver barras'!J626&gt;=Leyenda!$D$9,'1 agua Ver barras'!J626&lt;=Leyenda!$D$8),Leyenda!$B$9,IF(AND(J626&gt;Leyenda!D$8,J626&lt;Leyenda!$D$7),Leyenda!$B$8,Leyenda!$B$7)))</f>
        <v>SOBRE</v>
      </c>
      <c r="F626" t="s">
        <v>20</v>
      </c>
      <c r="G626" t="s">
        <v>7</v>
      </c>
      <c r="H626">
        <v>67.42</v>
      </c>
      <c r="I626">
        <v>243.65</v>
      </c>
      <c r="J626" s="7">
        <v>0.17</v>
      </c>
      <c r="K626" t="s">
        <v>15</v>
      </c>
    </row>
    <row r="627" spans="2:11" hidden="1" x14ac:dyDescent="0.3">
      <c r="B627" s="7">
        <v>1</v>
      </c>
      <c r="C627" s="6" t="s">
        <v>208</v>
      </c>
      <c r="D627" t="s">
        <v>52</v>
      </c>
      <c r="E627" s="6" t="str">
        <f>IF(J627&lt;Leyenda!$D$9,Leyenda!$B$10,IF(AND('1 agua Ver barras'!J627&gt;=Leyenda!$D$9,'1 agua Ver barras'!J627&lt;=Leyenda!$D$8),Leyenda!$B$9,IF(AND(J627&gt;Leyenda!D$8,J627&lt;Leyenda!$D$7),Leyenda!$B$8,Leyenda!$B$7)))</f>
        <v>SOBRE</v>
      </c>
      <c r="F627" t="s">
        <v>166</v>
      </c>
      <c r="G627" t="s">
        <v>7</v>
      </c>
      <c r="H627">
        <v>53.35</v>
      </c>
      <c r="I627">
        <v>47.82</v>
      </c>
      <c r="J627" s="7">
        <v>0.45</v>
      </c>
      <c r="K627" t="s">
        <v>8</v>
      </c>
    </row>
    <row r="628" spans="2:11" hidden="1" x14ac:dyDescent="0.3">
      <c r="B628" s="7">
        <v>1</v>
      </c>
      <c r="C628" s="6" t="s">
        <v>208</v>
      </c>
      <c r="D628" t="s">
        <v>53</v>
      </c>
      <c r="E628" s="6" t="str">
        <f>IF(J628&lt;Leyenda!$D$9,Leyenda!$B$10,IF(AND('1 agua Ver barras'!J628&gt;=Leyenda!$D$9,'1 agua Ver barras'!J628&lt;=Leyenda!$D$8),Leyenda!$B$9,IF(AND(J628&gt;Leyenda!D$8,J628&lt;Leyenda!$D$7),Leyenda!$B$8,Leyenda!$B$7)))</f>
        <v>OK</v>
      </c>
      <c r="F628" t="s">
        <v>166</v>
      </c>
      <c r="G628" t="s">
        <v>7</v>
      </c>
      <c r="H628">
        <v>85.06</v>
      </c>
      <c r="I628">
        <v>47.82</v>
      </c>
      <c r="J628" s="7">
        <v>0.57999999999999996</v>
      </c>
      <c r="K628" t="s">
        <v>15</v>
      </c>
    </row>
    <row r="629" spans="2:11" hidden="1" x14ac:dyDescent="0.3">
      <c r="B629" s="7">
        <v>1</v>
      </c>
      <c r="C629" s="6" t="s">
        <v>208</v>
      </c>
      <c r="D629" t="s">
        <v>54</v>
      </c>
      <c r="E629" s="6" t="str">
        <f>IF(J629&lt;Leyenda!$D$9,Leyenda!$B$10,IF(AND('1 agua Ver barras'!J629&gt;=Leyenda!$D$9,'1 agua Ver barras'!J629&lt;=Leyenda!$D$8),Leyenda!$B$9,IF(AND(J629&gt;Leyenda!D$8,J629&lt;Leyenda!$D$7),Leyenda!$B$8,Leyenda!$B$7)))</f>
        <v>SOBRE</v>
      </c>
      <c r="F629" t="s">
        <v>23</v>
      </c>
      <c r="G629" t="s">
        <v>7</v>
      </c>
      <c r="H629">
        <v>79.09</v>
      </c>
      <c r="I629">
        <v>36.42</v>
      </c>
      <c r="J629" s="7">
        <v>0.44</v>
      </c>
      <c r="K629" t="s">
        <v>15</v>
      </c>
    </row>
    <row r="630" spans="2:11" hidden="1" x14ac:dyDescent="0.3">
      <c r="B630" s="7">
        <v>1</v>
      </c>
      <c r="C630" s="6" t="s">
        <v>208</v>
      </c>
      <c r="D630" t="s">
        <v>55</v>
      </c>
      <c r="E630" s="6" t="str">
        <f>IF(J630&lt;Leyenda!$D$9,Leyenda!$B$10,IF(AND('1 agua Ver barras'!J630&gt;=Leyenda!$D$9,'1 agua Ver barras'!J630&lt;=Leyenda!$D$8),Leyenda!$B$9,IF(AND(J630&gt;Leyenda!D$8,J630&lt;Leyenda!$D$7),Leyenda!$B$8,Leyenda!$B$7)))</f>
        <v>OK</v>
      </c>
      <c r="F630" t="s">
        <v>23</v>
      </c>
      <c r="G630" t="s">
        <v>7</v>
      </c>
      <c r="H630">
        <v>79.09</v>
      </c>
      <c r="I630">
        <v>36.42</v>
      </c>
      <c r="J630" s="7">
        <v>0.55000000000000004</v>
      </c>
      <c r="K630" t="s">
        <v>15</v>
      </c>
    </row>
    <row r="631" spans="2:11" hidden="1" x14ac:dyDescent="0.3">
      <c r="B631" s="7">
        <v>1</v>
      </c>
      <c r="C631" s="6" t="s">
        <v>208</v>
      </c>
      <c r="D631" t="s">
        <v>56</v>
      </c>
      <c r="E631" s="6" t="str">
        <f>IF(J631&lt;Leyenda!$D$9,Leyenda!$B$10,IF(AND('1 agua Ver barras'!J631&gt;=Leyenda!$D$9,'1 agua Ver barras'!J631&lt;=Leyenda!$D$8),Leyenda!$B$9,IF(AND(J631&gt;Leyenda!D$8,J631&lt;Leyenda!$D$7),Leyenda!$B$8,Leyenda!$B$7)))</f>
        <v>SOBRE</v>
      </c>
      <c r="F631" t="s">
        <v>26</v>
      </c>
      <c r="G631" t="s">
        <v>7</v>
      </c>
      <c r="H631">
        <v>78.14</v>
      </c>
      <c r="I631">
        <v>323</v>
      </c>
      <c r="J631" s="7">
        <v>0.41</v>
      </c>
      <c r="K631" t="s">
        <v>15</v>
      </c>
    </row>
    <row r="632" spans="2:11" hidden="1" x14ac:dyDescent="0.3">
      <c r="B632" s="7">
        <v>1</v>
      </c>
      <c r="C632" s="6" t="s">
        <v>208</v>
      </c>
      <c r="D632" t="s">
        <v>57</v>
      </c>
      <c r="E632" s="6" t="str">
        <f>IF(J632&lt;Leyenda!$D$9,Leyenda!$B$10,IF(AND('1 agua Ver barras'!J632&gt;=Leyenda!$D$9,'1 agua Ver barras'!J632&lt;=Leyenda!$D$8),Leyenda!$B$9,IF(AND(J632&gt;Leyenda!D$8,J632&lt;Leyenda!$D$7),Leyenda!$B$8,Leyenda!$B$7)))</f>
        <v>SOBRE</v>
      </c>
      <c r="F632" t="s">
        <v>26</v>
      </c>
      <c r="G632" t="s">
        <v>7</v>
      </c>
      <c r="H632">
        <v>78.14</v>
      </c>
      <c r="I632">
        <v>323</v>
      </c>
      <c r="J632" s="7">
        <v>0.39</v>
      </c>
      <c r="K632" t="s">
        <v>43</v>
      </c>
    </row>
    <row r="633" spans="2:11" hidden="1" x14ac:dyDescent="0.3">
      <c r="B633" s="7">
        <v>1</v>
      </c>
      <c r="C633" s="6" t="s">
        <v>208</v>
      </c>
      <c r="D633" t="s">
        <v>58</v>
      </c>
      <c r="E633" s="6" t="str">
        <f>IF(J633&lt;Leyenda!$D$9,Leyenda!$B$10,IF(AND('1 agua Ver barras'!J633&gt;=Leyenda!$D$9,'1 agua Ver barras'!J633&lt;=Leyenda!$D$8),Leyenda!$B$9,IF(AND(J633&gt;Leyenda!D$8,J633&lt;Leyenda!$D$7),Leyenda!$B$8,Leyenda!$B$7)))</f>
        <v>SOBRE</v>
      </c>
      <c r="F633" t="s">
        <v>20</v>
      </c>
      <c r="G633" t="s">
        <v>7</v>
      </c>
      <c r="H633">
        <v>67.42</v>
      </c>
      <c r="I633">
        <v>243.65</v>
      </c>
      <c r="J633" s="7">
        <v>0.26</v>
      </c>
      <c r="K633" t="s">
        <v>15</v>
      </c>
    </row>
    <row r="634" spans="2:11" hidden="1" x14ac:dyDescent="0.3">
      <c r="B634" s="7">
        <v>1</v>
      </c>
      <c r="C634" s="6" t="s">
        <v>208</v>
      </c>
      <c r="D634" t="s">
        <v>59</v>
      </c>
      <c r="E634" s="6" t="str">
        <f>IF(J634&lt;Leyenda!$D$9,Leyenda!$B$10,IF(AND('1 agua Ver barras'!J634&gt;=Leyenda!$D$9,'1 agua Ver barras'!J634&lt;=Leyenda!$D$8),Leyenda!$B$9,IF(AND(J634&gt;Leyenda!D$8,J634&lt;Leyenda!$D$7),Leyenda!$B$8,Leyenda!$B$7)))</f>
        <v>SOBRE</v>
      </c>
      <c r="F634" t="s">
        <v>20</v>
      </c>
      <c r="G634" t="s">
        <v>7</v>
      </c>
      <c r="H634">
        <v>67.42</v>
      </c>
      <c r="I634">
        <v>243.65</v>
      </c>
      <c r="J634" s="7">
        <v>0.19</v>
      </c>
      <c r="K634" t="s">
        <v>8</v>
      </c>
    </row>
    <row r="635" spans="2:11" hidden="1" x14ac:dyDescent="0.3">
      <c r="B635" s="7">
        <v>1</v>
      </c>
      <c r="C635" s="6" t="s">
        <v>208</v>
      </c>
      <c r="D635" t="s">
        <v>60</v>
      </c>
      <c r="E635" s="6" t="str">
        <f>IF(J635&lt;Leyenda!$D$9,Leyenda!$B$10,IF(AND('1 agua Ver barras'!J635&gt;=Leyenda!$D$9,'1 agua Ver barras'!J635&lt;=Leyenda!$D$8),Leyenda!$B$9,IF(AND(J635&gt;Leyenda!D$8,J635&lt;Leyenda!$D$7),Leyenda!$B$8,Leyenda!$B$7)))</f>
        <v>SOBRE</v>
      </c>
      <c r="F635" t="s">
        <v>20</v>
      </c>
      <c r="G635" t="s">
        <v>7</v>
      </c>
      <c r="H635">
        <v>67.42</v>
      </c>
      <c r="I635">
        <v>243.65</v>
      </c>
      <c r="J635" s="7">
        <v>0.23</v>
      </c>
      <c r="K635" t="s">
        <v>15</v>
      </c>
    </row>
    <row r="636" spans="2:11" hidden="1" x14ac:dyDescent="0.3">
      <c r="B636" s="7">
        <v>1</v>
      </c>
      <c r="C636" s="6" t="s">
        <v>208</v>
      </c>
      <c r="D636" t="s">
        <v>61</v>
      </c>
      <c r="E636" s="6" t="str">
        <f>IF(J636&lt;Leyenda!$D$9,Leyenda!$B$10,IF(AND('1 agua Ver barras'!J636&gt;=Leyenda!$D$9,'1 agua Ver barras'!J636&lt;=Leyenda!$D$8),Leyenda!$B$9,IF(AND(J636&gt;Leyenda!D$8,J636&lt;Leyenda!$D$7),Leyenda!$B$8,Leyenda!$B$7)))</f>
        <v>SOBRE</v>
      </c>
      <c r="F636" t="s">
        <v>20</v>
      </c>
      <c r="G636" t="s">
        <v>7</v>
      </c>
      <c r="H636">
        <v>67.42</v>
      </c>
      <c r="I636">
        <v>243.65</v>
      </c>
      <c r="J636" s="7">
        <v>0.35</v>
      </c>
      <c r="K636" t="s">
        <v>15</v>
      </c>
    </row>
    <row r="637" spans="2:11" hidden="1" x14ac:dyDescent="0.3">
      <c r="B637" s="7">
        <v>1</v>
      </c>
      <c r="C637" s="6" t="s">
        <v>208</v>
      </c>
      <c r="D637" t="s">
        <v>62</v>
      </c>
      <c r="E637" s="6" t="str">
        <f>IF(J637&lt;Leyenda!$D$9,Leyenda!$B$10,IF(AND('1 agua Ver barras'!J637&gt;=Leyenda!$D$9,'1 agua Ver barras'!J637&lt;=Leyenda!$D$8),Leyenda!$B$9,IF(AND(J637&gt;Leyenda!D$8,J637&lt;Leyenda!$D$7),Leyenda!$B$8,Leyenda!$B$7)))</f>
        <v>SOBRE</v>
      </c>
      <c r="F637" t="s">
        <v>20</v>
      </c>
      <c r="G637" t="s">
        <v>7</v>
      </c>
      <c r="H637">
        <v>67.42</v>
      </c>
      <c r="I637">
        <v>243.65</v>
      </c>
      <c r="J637" s="7">
        <v>0.22</v>
      </c>
      <c r="K637" t="s">
        <v>15</v>
      </c>
    </row>
    <row r="638" spans="2:11" hidden="1" x14ac:dyDescent="0.3">
      <c r="B638" s="7">
        <v>1</v>
      </c>
      <c r="C638" s="6" t="s">
        <v>208</v>
      </c>
      <c r="D638" t="s">
        <v>63</v>
      </c>
      <c r="E638" s="6" t="str">
        <f>IF(J638&lt;Leyenda!$D$9,Leyenda!$B$10,IF(AND('1 agua Ver barras'!J638&gt;=Leyenda!$D$9,'1 agua Ver barras'!J638&lt;=Leyenda!$D$8),Leyenda!$B$9,IF(AND(J638&gt;Leyenda!D$8,J638&lt;Leyenda!$D$7),Leyenda!$B$8,Leyenda!$B$7)))</f>
        <v>SOBRE</v>
      </c>
      <c r="F638" t="s">
        <v>20</v>
      </c>
      <c r="G638" t="s">
        <v>7</v>
      </c>
      <c r="H638">
        <v>67.42</v>
      </c>
      <c r="I638">
        <v>243.65</v>
      </c>
      <c r="J638" s="7">
        <v>0.25</v>
      </c>
      <c r="K638" t="s">
        <v>43</v>
      </c>
    </row>
    <row r="639" spans="2:11" hidden="1" x14ac:dyDescent="0.3">
      <c r="B639" s="7">
        <v>1</v>
      </c>
      <c r="C639" s="6" t="s">
        <v>208</v>
      </c>
      <c r="D639" t="s">
        <v>64</v>
      </c>
      <c r="E639" s="6" t="str">
        <f>IF(J639&lt;Leyenda!$D$9,Leyenda!$B$10,IF(AND('1 agua Ver barras'!J639&gt;=Leyenda!$D$9,'1 agua Ver barras'!J639&lt;=Leyenda!$D$8),Leyenda!$B$9,IF(AND(J639&gt;Leyenda!D$8,J639&lt;Leyenda!$D$7),Leyenda!$B$8,Leyenda!$B$7)))</f>
        <v>SOBRE</v>
      </c>
      <c r="F639" t="s">
        <v>20</v>
      </c>
      <c r="G639" t="s">
        <v>7</v>
      </c>
      <c r="H639">
        <v>67.42</v>
      </c>
      <c r="I639">
        <v>243.65</v>
      </c>
      <c r="J639" s="7">
        <v>0.14000000000000001</v>
      </c>
      <c r="K639" t="s">
        <v>43</v>
      </c>
    </row>
    <row r="640" spans="2:11" hidden="1" x14ac:dyDescent="0.3">
      <c r="B640" s="7">
        <v>1</v>
      </c>
      <c r="C640" s="6" t="s">
        <v>208</v>
      </c>
      <c r="D640" t="s">
        <v>65</v>
      </c>
      <c r="E640" s="6" t="str">
        <f>IF(J640&lt;Leyenda!$D$9,Leyenda!$B$10,IF(AND('1 agua Ver barras'!J640&gt;=Leyenda!$D$9,'1 agua Ver barras'!J640&lt;=Leyenda!$D$8),Leyenda!$B$9,IF(AND(J640&gt;Leyenda!D$8,J640&lt;Leyenda!$D$7),Leyenda!$B$8,Leyenda!$B$7)))</f>
        <v>OK</v>
      </c>
      <c r="F640" t="s">
        <v>166</v>
      </c>
      <c r="G640" t="s">
        <v>7</v>
      </c>
      <c r="H640">
        <v>53.35</v>
      </c>
      <c r="I640">
        <v>47.82</v>
      </c>
      <c r="J640" s="7">
        <v>0.61</v>
      </c>
      <c r="K640" t="s">
        <v>8</v>
      </c>
    </row>
    <row r="641" spans="2:11" hidden="1" x14ac:dyDescent="0.3">
      <c r="B641" s="7">
        <v>1</v>
      </c>
      <c r="C641" s="6" t="s">
        <v>208</v>
      </c>
      <c r="D641" t="s">
        <v>66</v>
      </c>
      <c r="E641" s="6" t="str">
        <f>IF(J641&lt;Leyenda!$D$9,Leyenda!$B$10,IF(AND('1 agua Ver barras'!J641&gt;=Leyenda!$D$9,'1 agua Ver barras'!J641&lt;=Leyenda!$D$8),Leyenda!$B$9,IF(AND(J641&gt;Leyenda!D$8,J641&lt;Leyenda!$D$7),Leyenda!$B$8,Leyenda!$B$7)))</f>
        <v>OK</v>
      </c>
      <c r="F641" t="s">
        <v>166</v>
      </c>
      <c r="G641" t="s">
        <v>7</v>
      </c>
      <c r="H641">
        <v>85.06</v>
      </c>
      <c r="I641">
        <v>47.82</v>
      </c>
      <c r="J641" s="7">
        <v>0.77</v>
      </c>
      <c r="K641" t="s">
        <v>15</v>
      </c>
    </row>
    <row r="642" spans="2:11" hidden="1" x14ac:dyDescent="0.3">
      <c r="B642" s="7">
        <v>1</v>
      </c>
      <c r="C642" s="6" t="s">
        <v>208</v>
      </c>
      <c r="D642" t="s">
        <v>67</v>
      </c>
      <c r="E642" s="6" t="str">
        <f>IF(J642&lt;Leyenda!$D$9,Leyenda!$B$10,IF(AND('1 agua Ver barras'!J642&gt;=Leyenda!$D$9,'1 agua Ver barras'!J642&lt;=Leyenda!$D$8),Leyenda!$B$9,IF(AND(J642&gt;Leyenda!D$8,J642&lt;Leyenda!$D$7),Leyenda!$B$8,Leyenda!$B$7)))</f>
        <v>OK</v>
      </c>
      <c r="F642" t="s">
        <v>23</v>
      </c>
      <c r="G642" t="s">
        <v>7</v>
      </c>
      <c r="H642">
        <v>79.09</v>
      </c>
      <c r="I642">
        <v>36.42</v>
      </c>
      <c r="J642" s="7">
        <v>0.62</v>
      </c>
      <c r="K642" t="s">
        <v>15</v>
      </c>
    </row>
    <row r="643" spans="2:11" hidden="1" x14ac:dyDescent="0.3">
      <c r="B643" s="7">
        <v>1</v>
      </c>
      <c r="C643" s="6" t="s">
        <v>208</v>
      </c>
      <c r="D643" t="s">
        <v>68</v>
      </c>
      <c r="E643" s="6" t="str">
        <f>IF(J643&lt;Leyenda!$D$9,Leyenda!$B$10,IF(AND('1 agua Ver barras'!J643&gt;=Leyenda!$D$9,'1 agua Ver barras'!J643&lt;=Leyenda!$D$8),Leyenda!$B$9,IF(AND(J643&gt;Leyenda!D$8,J643&lt;Leyenda!$D$7),Leyenda!$B$8,Leyenda!$B$7)))</f>
        <v>OK</v>
      </c>
      <c r="F643" t="s">
        <v>23</v>
      </c>
      <c r="G643" t="s">
        <v>7</v>
      </c>
      <c r="H643">
        <v>79.09</v>
      </c>
      <c r="I643">
        <v>36.42</v>
      </c>
      <c r="J643" s="7">
        <v>0.74</v>
      </c>
      <c r="K643" t="s">
        <v>15</v>
      </c>
    </row>
    <row r="644" spans="2:11" hidden="1" x14ac:dyDescent="0.3">
      <c r="B644" s="7">
        <v>1</v>
      </c>
      <c r="C644" s="6" t="s">
        <v>208</v>
      </c>
      <c r="D644" t="s">
        <v>69</v>
      </c>
      <c r="E644" s="6" t="str">
        <f>IF(J644&lt;Leyenda!$D$9,Leyenda!$B$10,IF(AND('1 agua Ver barras'!J644&gt;=Leyenda!$D$9,'1 agua Ver barras'!J644&lt;=Leyenda!$D$8),Leyenda!$B$9,IF(AND(J644&gt;Leyenda!D$8,J644&lt;Leyenda!$D$7),Leyenda!$B$8,Leyenda!$B$7)))</f>
        <v>SOBRE</v>
      </c>
      <c r="F644" t="s">
        <v>26</v>
      </c>
      <c r="G644" t="s">
        <v>7</v>
      </c>
      <c r="H644">
        <v>78.14</v>
      </c>
      <c r="I644">
        <v>323</v>
      </c>
      <c r="J644" s="7">
        <v>0.38</v>
      </c>
      <c r="K644" t="s">
        <v>8</v>
      </c>
    </row>
    <row r="645" spans="2:11" hidden="1" x14ac:dyDescent="0.3">
      <c r="B645" s="7">
        <v>1</v>
      </c>
      <c r="C645" s="6" t="s">
        <v>208</v>
      </c>
      <c r="D645" t="s">
        <v>70</v>
      </c>
      <c r="E645" s="6" t="str">
        <f>IF(J645&lt;Leyenda!$D$9,Leyenda!$B$10,IF(AND('1 agua Ver barras'!J645&gt;=Leyenda!$D$9,'1 agua Ver barras'!J645&lt;=Leyenda!$D$8),Leyenda!$B$9,IF(AND(J645&gt;Leyenda!D$8,J645&lt;Leyenda!$D$7),Leyenda!$B$8,Leyenda!$B$7)))</f>
        <v>SOBRE</v>
      </c>
      <c r="F645" t="s">
        <v>26</v>
      </c>
      <c r="G645" t="s">
        <v>7</v>
      </c>
      <c r="H645">
        <v>78.14</v>
      </c>
      <c r="I645">
        <v>323</v>
      </c>
      <c r="J645" s="7">
        <v>0.34</v>
      </c>
      <c r="K645" t="s">
        <v>43</v>
      </c>
    </row>
    <row r="646" spans="2:11" hidden="1" x14ac:dyDescent="0.3">
      <c r="B646" s="7">
        <v>1</v>
      </c>
      <c r="C646" s="6" t="s">
        <v>208</v>
      </c>
      <c r="D646" t="s">
        <v>71</v>
      </c>
      <c r="E646" s="6" t="str">
        <f>IF(J646&lt;Leyenda!$D$9,Leyenda!$B$10,IF(AND('1 agua Ver barras'!J646&gt;=Leyenda!$D$9,'1 agua Ver barras'!J646&lt;=Leyenda!$D$8),Leyenda!$B$9,IF(AND(J646&gt;Leyenda!D$8,J646&lt;Leyenda!$D$7),Leyenda!$B$8,Leyenda!$B$7)))</f>
        <v>SOBRE</v>
      </c>
      <c r="F646" t="s">
        <v>20</v>
      </c>
      <c r="G646" t="s">
        <v>7</v>
      </c>
      <c r="H646">
        <v>67.42</v>
      </c>
      <c r="I646">
        <v>243.65</v>
      </c>
      <c r="J646" s="7">
        <v>0.21</v>
      </c>
      <c r="K646" t="s">
        <v>8</v>
      </c>
    </row>
    <row r="647" spans="2:11" hidden="1" x14ac:dyDescent="0.3">
      <c r="B647" s="7">
        <v>1</v>
      </c>
      <c r="C647" s="6" t="s">
        <v>208</v>
      </c>
      <c r="D647" t="s">
        <v>72</v>
      </c>
      <c r="E647" s="6" t="str">
        <f>IF(J647&lt;Leyenda!$D$9,Leyenda!$B$10,IF(AND('1 agua Ver barras'!J647&gt;=Leyenda!$D$9,'1 agua Ver barras'!J647&lt;=Leyenda!$D$8),Leyenda!$B$9,IF(AND(J647&gt;Leyenda!D$8,J647&lt;Leyenda!$D$7),Leyenda!$B$8,Leyenda!$B$7)))</f>
        <v>SOBRE</v>
      </c>
      <c r="F647" t="s">
        <v>20</v>
      </c>
      <c r="G647" t="s">
        <v>7</v>
      </c>
      <c r="H647">
        <v>67.42</v>
      </c>
      <c r="I647">
        <v>243.65</v>
      </c>
      <c r="J647" s="7">
        <v>0.21</v>
      </c>
      <c r="K647" t="s">
        <v>8</v>
      </c>
    </row>
    <row r="648" spans="2:11" hidden="1" x14ac:dyDescent="0.3">
      <c r="B648" s="7">
        <v>1</v>
      </c>
      <c r="C648" s="6" t="s">
        <v>208</v>
      </c>
      <c r="D648" t="s">
        <v>73</v>
      </c>
      <c r="E648" s="6" t="str">
        <f>IF(J648&lt;Leyenda!$D$9,Leyenda!$B$10,IF(AND('1 agua Ver barras'!J648&gt;=Leyenda!$D$9,'1 agua Ver barras'!J648&lt;=Leyenda!$D$8),Leyenda!$B$9,IF(AND(J648&gt;Leyenda!D$8,J648&lt;Leyenda!$D$7),Leyenda!$B$8,Leyenda!$B$7)))</f>
        <v>SOBRE</v>
      </c>
      <c r="F648" t="s">
        <v>20</v>
      </c>
      <c r="G648" t="s">
        <v>7</v>
      </c>
      <c r="H648">
        <v>67.42</v>
      </c>
      <c r="I648">
        <v>243.65</v>
      </c>
      <c r="J648" s="7">
        <v>0.2</v>
      </c>
      <c r="K648" t="s">
        <v>8</v>
      </c>
    </row>
    <row r="649" spans="2:11" hidden="1" x14ac:dyDescent="0.3">
      <c r="B649" s="7">
        <v>1</v>
      </c>
      <c r="C649" s="6" t="s">
        <v>208</v>
      </c>
      <c r="D649" t="s">
        <v>74</v>
      </c>
      <c r="E649" s="6" t="str">
        <f>IF(J649&lt;Leyenda!$D$9,Leyenda!$B$10,IF(AND('1 agua Ver barras'!J649&gt;=Leyenda!$D$9,'1 agua Ver barras'!J649&lt;=Leyenda!$D$8),Leyenda!$B$9,IF(AND(J649&gt;Leyenda!D$8,J649&lt;Leyenda!$D$7),Leyenda!$B$8,Leyenda!$B$7)))</f>
        <v>SOBRE</v>
      </c>
      <c r="F649" t="s">
        <v>20</v>
      </c>
      <c r="G649" t="s">
        <v>7</v>
      </c>
      <c r="H649">
        <v>67.42</v>
      </c>
      <c r="I649">
        <v>243.65</v>
      </c>
      <c r="J649" s="7">
        <v>0.2</v>
      </c>
      <c r="K649" t="s">
        <v>8</v>
      </c>
    </row>
    <row r="650" spans="2:11" hidden="1" x14ac:dyDescent="0.3">
      <c r="B650" s="7">
        <v>1</v>
      </c>
      <c r="C650" s="6" t="s">
        <v>208</v>
      </c>
      <c r="D650" t="s">
        <v>75</v>
      </c>
      <c r="E650" s="6" t="str">
        <f>IF(J650&lt;Leyenda!$D$9,Leyenda!$B$10,IF(AND('1 agua Ver barras'!J650&gt;=Leyenda!$D$9,'1 agua Ver barras'!J650&lt;=Leyenda!$D$8),Leyenda!$B$9,IF(AND(J650&gt;Leyenda!D$8,J650&lt;Leyenda!$D$7),Leyenda!$B$8,Leyenda!$B$7)))</f>
        <v>SOBRE</v>
      </c>
      <c r="F650" t="s">
        <v>20</v>
      </c>
      <c r="G650" t="s">
        <v>7</v>
      </c>
      <c r="H650">
        <v>67.42</v>
      </c>
      <c r="I650">
        <v>243.65</v>
      </c>
      <c r="J650" s="7">
        <v>0.18</v>
      </c>
      <c r="K650" t="s">
        <v>8</v>
      </c>
    </row>
    <row r="651" spans="2:11" hidden="1" x14ac:dyDescent="0.3">
      <c r="B651" s="7">
        <v>1</v>
      </c>
      <c r="C651" s="6" t="s">
        <v>208</v>
      </c>
      <c r="D651" t="s">
        <v>76</v>
      </c>
      <c r="E651" s="6" t="str">
        <f>IF(J651&lt;Leyenda!$D$9,Leyenda!$B$10,IF(AND('1 agua Ver barras'!J651&gt;=Leyenda!$D$9,'1 agua Ver barras'!J651&lt;=Leyenda!$D$8),Leyenda!$B$9,IF(AND(J651&gt;Leyenda!D$8,J651&lt;Leyenda!$D$7),Leyenda!$B$8,Leyenda!$B$7)))</f>
        <v>SOBRE</v>
      </c>
      <c r="F651" t="s">
        <v>20</v>
      </c>
      <c r="G651" t="s">
        <v>7</v>
      </c>
      <c r="H651">
        <v>67.42</v>
      </c>
      <c r="I651">
        <v>243.65</v>
      </c>
      <c r="J651" s="7">
        <v>0.16</v>
      </c>
      <c r="K651" t="s">
        <v>15</v>
      </c>
    </row>
    <row r="652" spans="2:11" hidden="1" x14ac:dyDescent="0.3">
      <c r="B652" s="7">
        <v>1</v>
      </c>
      <c r="C652" s="6" t="s">
        <v>208</v>
      </c>
      <c r="D652" t="s">
        <v>77</v>
      </c>
      <c r="E652" s="6" t="str">
        <f>IF(J652&lt;Leyenda!$D$9,Leyenda!$B$10,IF(AND('1 agua Ver barras'!J652&gt;=Leyenda!$D$9,'1 agua Ver barras'!J652&lt;=Leyenda!$D$8),Leyenda!$B$9,IF(AND(J652&gt;Leyenda!D$8,J652&lt;Leyenda!$D$7),Leyenda!$B$8,Leyenda!$B$7)))</f>
        <v>SOBRE</v>
      </c>
      <c r="F652" t="s">
        <v>20</v>
      </c>
      <c r="G652" t="s">
        <v>7</v>
      </c>
      <c r="H652">
        <v>67.42</v>
      </c>
      <c r="I652">
        <v>243.65</v>
      </c>
      <c r="J652" s="7">
        <v>0.16</v>
      </c>
      <c r="K652" t="s">
        <v>15</v>
      </c>
    </row>
    <row r="653" spans="2:11" hidden="1" x14ac:dyDescent="0.3">
      <c r="B653" s="7">
        <v>1</v>
      </c>
      <c r="C653" s="6" t="s">
        <v>208</v>
      </c>
      <c r="D653" t="s">
        <v>78</v>
      </c>
      <c r="E653" s="6" t="str">
        <f>IF(J653&lt;Leyenda!$D$9,Leyenda!$B$10,IF(AND('1 agua Ver barras'!J653&gt;=Leyenda!$D$9,'1 agua Ver barras'!J653&lt;=Leyenda!$D$8),Leyenda!$B$9,IF(AND(J653&gt;Leyenda!D$8,J653&lt;Leyenda!$D$7),Leyenda!$B$8,Leyenda!$B$7)))</f>
        <v>OK</v>
      </c>
      <c r="F653" t="s">
        <v>166</v>
      </c>
      <c r="G653" t="s">
        <v>7</v>
      </c>
      <c r="H653">
        <v>53.35</v>
      </c>
      <c r="I653">
        <v>47.82</v>
      </c>
      <c r="J653" s="7">
        <v>0.62</v>
      </c>
      <c r="K653" t="s">
        <v>8</v>
      </c>
    </row>
    <row r="654" spans="2:11" hidden="1" x14ac:dyDescent="0.3">
      <c r="B654" s="7">
        <v>1</v>
      </c>
      <c r="C654" s="6" t="s">
        <v>208</v>
      </c>
      <c r="D654" t="s">
        <v>79</v>
      </c>
      <c r="E654" s="6" t="str">
        <f>IF(J654&lt;Leyenda!$D$9,Leyenda!$B$10,IF(AND('1 agua Ver barras'!J654&gt;=Leyenda!$D$9,'1 agua Ver barras'!J654&lt;=Leyenda!$D$8),Leyenda!$B$9,IF(AND(J654&gt;Leyenda!D$8,J654&lt;Leyenda!$D$7),Leyenda!$B$8,Leyenda!$B$7)))</f>
        <v>OK</v>
      </c>
      <c r="F654" t="s">
        <v>166</v>
      </c>
      <c r="G654" t="s">
        <v>7</v>
      </c>
      <c r="H654">
        <v>85.06</v>
      </c>
      <c r="I654">
        <v>47.82</v>
      </c>
      <c r="J654" s="7">
        <v>0.78</v>
      </c>
      <c r="K654" t="s">
        <v>15</v>
      </c>
    </row>
    <row r="655" spans="2:11" hidden="1" x14ac:dyDescent="0.3">
      <c r="B655" s="7">
        <v>1</v>
      </c>
      <c r="C655" s="6" t="s">
        <v>208</v>
      </c>
      <c r="D655" t="s">
        <v>80</v>
      </c>
      <c r="E655" s="6" t="str">
        <f>IF(J655&lt;Leyenda!$D$9,Leyenda!$B$10,IF(AND('1 agua Ver barras'!J655&gt;=Leyenda!$D$9,'1 agua Ver barras'!J655&lt;=Leyenda!$D$8),Leyenda!$B$9,IF(AND(J655&gt;Leyenda!D$8,J655&lt;Leyenda!$D$7),Leyenda!$B$8,Leyenda!$B$7)))</f>
        <v>OK</v>
      </c>
      <c r="F655" t="s">
        <v>23</v>
      </c>
      <c r="G655" t="s">
        <v>7</v>
      </c>
      <c r="H655">
        <v>79.09</v>
      </c>
      <c r="I655">
        <v>36.42</v>
      </c>
      <c r="J655" s="7">
        <v>0.62</v>
      </c>
      <c r="K655" t="s">
        <v>15</v>
      </c>
    </row>
    <row r="656" spans="2:11" hidden="1" x14ac:dyDescent="0.3">
      <c r="B656" s="7">
        <v>1</v>
      </c>
      <c r="C656" s="6" t="s">
        <v>208</v>
      </c>
      <c r="D656" t="s">
        <v>81</v>
      </c>
      <c r="E656" s="6" t="str">
        <f>IF(J656&lt;Leyenda!$D$9,Leyenda!$B$10,IF(AND('1 agua Ver barras'!J656&gt;=Leyenda!$D$9,'1 agua Ver barras'!J656&lt;=Leyenda!$D$8),Leyenda!$B$9,IF(AND(J656&gt;Leyenda!D$8,J656&lt;Leyenda!$D$7),Leyenda!$B$8,Leyenda!$B$7)))</f>
        <v>OK</v>
      </c>
      <c r="F656" t="s">
        <v>23</v>
      </c>
      <c r="G656" t="s">
        <v>7</v>
      </c>
      <c r="H656">
        <v>79.09</v>
      </c>
      <c r="I656">
        <v>36.42</v>
      </c>
      <c r="J656" s="7">
        <v>0.75</v>
      </c>
      <c r="K656" t="s">
        <v>15</v>
      </c>
    </row>
    <row r="657" spans="2:11" hidden="1" x14ac:dyDescent="0.3">
      <c r="B657" s="7">
        <v>1</v>
      </c>
      <c r="C657" s="6" t="s">
        <v>208</v>
      </c>
      <c r="D657" t="s">
        <v>82</v>
      </c>
      <c r="E657" s="6" t="str">
        <f>IF(J657&lt;Leyenda!$D$9,Leyenda!$B$10,IF(AND('1 agua Ver barras'!J657&gt;=Leyenda!$D$9,'1 agua Ver barras'!J657&lt;=Leyenda!$D$8),Leyenda!$B$9,IF(AND(J657&gt;Leyenda!D$8,J657&lt;Leyenda!$D$7),Leyenda!$B$8,Leyenda!$B$7)))</f>
        <v>SOBRE</v>
      </c>
      <c r="F657" t="s">
        <v>26</v>
      </c>
      <c r="G657" t="s">
        <v>7</v>
      </c>
      <c r="H657">
        <v>78.14</v>
      </c>
      <c r="I657">
        <v>323</v>
      </c>
      <c r="J657" s="7">
        <v>0.39</v>
      </c>
      <c r="K657" t="s">
        <v>8</v>
      </c>
    </row>
    <row r="658" spans="2:11" hidden="1" x14ac:dyDescent="0.3">
      <c r="B658" s="7">
        <v>1</v>
      </c>
      <c r="C658" s="6" t="s">
        <v>208</v>
      </c>
      <c r="D658" t="s">
        <v>83</v>
      </c>
      <c r="E658" s="6" t="str">
        <f>IF(J658&lt;Leyenda!$D$9,Leyenda!$B$10,IF(AND('1 agua Ver barras'!J658&gt;=Leyenda!$D$9,'1 agua Ver barras'!J658&lt;=Leyenda!$D$8),Leyenda!$B$9,IF(AND(J658&gt;Leyenda!D$8,J658&lt;Leyenda!$D$7),Leyenda!$B$8,Leyenda!$B$7)))</f>
        <v>SOBRE</v>
      </c>
      <c r="F658" t="s">
        <v>26</v>
      </c>
      <c r="G658" t="s">
        <v>7</v>
      </c>
      <c r="H658">
        <v>78.14</v>
      </c>
      <c r="I658">
        <v>323</v>
      </c>
      <c r="J658" s="7">
        <v>0.34</v>
      </c>
      <c r="K658" t="s">
        <v>43</v>
      </c>
    </row>
    <row r="659" spans="2:11" hidden="1" x14ac:dyDescent="0.3">
      <c r="B659" s="7">
        <v>1</v>
      </c>
      <c r="C659" s="6" t="s">
        <v>208</v>
      </c>
      <c r="D659" t="s">
        <v>84</v>
      </c>
      <c r="E659" s="6" t="str">
        <f>IF(J659&lt;Leyenda!$D$9,Leyenda!$B$10,IF(AND('1 agua Ver barras'!J659&gt;=Leyenda!$D$9,'1 agua Ver barras'!J659&lt;=Leyenda!$D$8),Leyenda!$B$9,IF(AND(J659&gt;Leyenda!D$8,J659&lt;Leyenda!$D$7),Leyenda!$B$8,Leyenda!$B$7)))</f>
        <v>SOBRE</v>
      </c>
      <c r="F659" t="s">
        <v>20</v>
      </c>
      <c r="G659" t="s">
        <v>7</v>
      </c>
      <c r="H659">
        <v>67.42</v>
      </c>
      <c r="I659">
        <v>243.65</v>
      </c>
      <c r="J659" s="7">
        <v>0.22</v>
      </c>
      <c r="K659" t="s">
        <v>8</v>
      </c>
    </row>
    <row r="660" spans="2:11" hidden="1" x14ac:dyDescent="0.3">
      <c r="B660" s="7">
        <v>1</v>
      </c>
      <c r="C660" s="6" t="s">
        <v>208</v>
      </c>
      <c r="D660" t="s">
        <v>85</v>
      </c>
      <c r="E660" s="6" t="str">
        <f>IF(J660&lt;Leyenda!$D$9,Leyenda!$B$10,IF(AND('1 agua Ver barras'!J660&gt;=Leyenda!$D$9,'1 agua Ver barras'!J660&lt;=Leyenda!$D$8),Leyenda!$B$9,IF(AND(J660&gt;Leyenda!D$8,J660&lt;Leyenda!$D$7),Leyenda!$B$8,Leyenda!$B$7)))</f>
        <v>SOBRE</v>
      </c>
      <c r="F660" t="s">
        <v>20</v>
      </c>
      <c r="G660" t="s">
        <v>7</v>
      </c>
      <c r="H660">
        <v>67.42</v>
      </c>
      <c r="I660">
        <v>243.65</v>
      </c>
      <c r="J660" s="7">
        <v>0.23</v>
      </c>
      <c r="K660" t="s">
        <v>8</v>
      </c>
    </row>
    <row r="661" spans="2:11" hidden="1" x14ac:dyDescent="0.3">
      <c r="B661" s="7">
        <v>1</v>
      </c>
      <c r="C661" s="6" t="s">
        <v>208</v>
      </c>
      <c r="D661" t="s">
        <v>86</v>
      </c>
      <c r="E661" s="6" t="str">
        <f>IF(J661&lt;Leyenda!$D$9,Leyenda!$B$10,IF(AND('1 agua Ver barras'!J661&gt;=Leyenda!$D$9,'1 agua Ver barras'!J661&lt;=Leyenda!$D$8),Leyenda!$B$9,IF(AND(J661&gt;Leyenda!D$8,J661&lt;Leyenda!$D$7),Leyenda!$B$8,Leyenda!$B$7)))</f>
        <v>SOBRE</v>
      </c>
      <c r="F661" t="s">
        <v>20</v>
      </c>
      <c r="G661" t="s">
        <v>7</v>
      </c>
      <c r="H661">
        <v>67.42</v>
      </c>
      <c r="I661">
        <v>243.65</v>
      </c>
      <c r="J661" s="7">
        <v>0.22</v>
      </c>
      <c r="K661" t="s">
        <v>8</v>
      </c>
    </row>
    <row r="662" spans="2:11" hidden="1" x14ac:dyDescent="0.3">
      <c r="B662" s="7">
        <v>1</v>
      </c>
      <c r="C662" s="6" t="s">
        <v>208</v>
      </c>
      <c r="D662" t="s">
        <v>87</v>
      </c>
      <c r="E662" s="6" t="str">
        <f>IF(J662&lt;Leyenda!$D$9,Leyenda!$B$10,IF(AND('1 agua Ver barras'!J662&gt;=Leyenda!$D$9,'1 agua Ver barras'!J662&lt;=Leyenda!$D$8),Leyenda!$B$9,IF(AND(J662&gt;Leyenda!D$8,J662&lt;Leyenda!$D$7),Leyenda!$B$8,Leyenda!$B$7)))</f>
        <v>SOBRE</v>
      </c>
      <c r="F662" t="s">
        <v>20</v>
      </c>
      <c r="G662" t="s">
        <v>7</v>
      </c>
      <c r="H662">
        <v>67.42</v>
      </c>
      <c r="I662">
        <v>243.65</v>
      </c>
      <c r="J662" s="7">
        <v>0.21</v>
      </c>
      <c r="K662" t="s">
        <v>8</v>
      </c>
    </row>
    <row r="663" spans="2:11" hidden="1" x14ac:dyDescent="0.3">
      <c r="B663" s="7">
        <v>1</v>
      </c>
      <c r="C663" s="6" t="s">
        <v>208</v>
      </c>
      <c r="D663" t="s">
        <v>88</v>
      </c>
      <c r="E663" s="6" t="str">
        <f>IF(J663&lt;Leyenda!$D$9,Leyenda!$B$10,IF(AND('1 agua Ver barras'!J663&gt;=Leyenda!$D$9,'1 agua Ver barras'!J663&lt;=Leyenda!$D$8),Leyenda!$B$9,IF(AND(J663&gt;Leyenda!D$8,J663&lt;Leyenda!$D$7),Leyenda!$B$8,Leyenda!$B$7)))</f>
        <v>SOBRE</v>
      </c>
      <c r="F663" t="s">
        <v>20</v>
      </c>
      <c r="G663" t="s">
        <v>7</v>
      </c>
      <c r="H663">
        <v>67.42</v>
      </c>
      <c r="I663">
        <v>243.65</v>
      </c>
      <c r="J663" s="7">
        <v>0.2</v>
      </c>
      <c r="K663" t="s">
        <v>8</v>
      </c>
    </row>
    <row r="664" spans="2:11" hidden="1" x14ac:dyDescent="0.3">
      <c r="B664" s="7">
        <v>1</v>
      </c>
      <c r="C664" s="6" t="s">
        <v>208</v>
      </c>
      <c r="D664" t="s">
        <v>89</v>
      </c>
      <c r="E664" s="6" t="str">
        <f>IF(J664&lt;Leyenda!$D$9,Leyenda!$B$10,IF(AND('1 agua Ver barras'!J664&gt;=Leyenda!$D$9,'1 agua Ver barras'!J664&lt;=Leyenda!$D$8),Leyenda!$B$9,IF(AND(J664&gt;Leyenda!D$8,J664&lt;Leyenda!$D$7),Leyenda!$B$8,Leyenda!$B$7)))</f>
        <v>SOBRE</v>
      </c>
      <c r="F664" t="s">
        <v>20</v>
      </c>
      <c r="G664" t="s">
        <v>7</v>
      </c>
      <c r="H664">
        <v>67.42</v>
      </c>
      <c r="I664">
        <v>243.65</v>
      </c>
      <c r="J664" s="7">
        <v>0.17</v>
      </c>
      <c r="K664" t="s">
        <v>8</v>
      </c>
    </row>
    <row r="665" spans="2:11" hidden="1" x14ac:dyDescent="0.3">
      <c r="B665" s="7">
        <v>1</v>
      </c>
      <c r="C665" s="6" t="s">
        <v>208</v>
      </c>
      <c r="D665" t="s">
        <v>90</v>
      </c>
      <c r="E665" s="6" t="str">
        <f>IF(J665&lt;Leyenda!$D$9,Leyenda!$B$10,IF(AND('1 agua Ver barras'!J665&gt;=Leyenda!$D$9,'1 agua Ver barras'!J665&lt;=Leyenda!$D$8),Leyenda!$B$9,IF(AND(J665&gt;Leyenda!D$8,J665&lt;Leyenda!$D$7),Leyenda!$B$8,Leyenda!$B$7)))</f>
        <v>SOBRE</v>
      </c>
      <c r="F665" t="s">
        <v>20</v>
      </c>
      <c r="G665" t="s">
        <v>7</v>
      </c>
      <c r="H665">
        <v>67.42</v>
      </c>
      <c r="I665">
        <v>243.65</v>
      </c>
      <c r="J665" s="7">
        <v>0.16</v>
      </c>
      <c r="K665" t="s">
        <v>15</v>
      </c>
    </row>
    <row r="666" spans="2:11" hidden="1" x14ac:dyDescent="0.3">
      <c r="B666" s="7">
        <v>1</v>
      </c>
      <c r="C666" s="6" t="s">
        <v>208</v>
      </c>
      <c r="D666" t="s">
        <v>91</v>
      </c>
      <c r="E666" s="6" t="str">
        <f>IF(J666&lt;Leyenda!$D$9,Leyenda!$B$10,IF(AND('1 agua Ver barras'!J666&gt;=Leyenda!$D$9,'1 agua Ver barras'!J666&lt;=Leyenda!$D$8),Leyenda!$B$9,IF(AND(J666&gt;Leyenda!D$8,J666&lt;Leyenda!$D$7),Leyenda!$B$8,Leyenda!$B$7)))</f>
        <v>OK</v>
      </c>
      <c r="F666" t="s">
        <v>166</v>
      </c>
      <c r="G666" t="s">
        <v>7</v>
      </c>
      <c r="H666">
        <v>53.35</v>
      </c>
      <c r="I666">
        <v>47.82</v>
      </c>
      <c r="J666" s="7">
        <v>0.62</v>
      </c>
      <c r="K666" t="s">
        <v>8</v>
      </c>
    </row>
    <row r="667" spans="2:11" hidden="1" x14ac:dyDescent="0.3">
      <c r="B667" s="7">
        <v>1</v>
      </c>
      <c r="C667" s="6" t="s">
        <v>208</v>
      </c>
      <c r="D667" t="s">
        <v>92</v>
      </c>
      <c r="E667" s="6" t="str">
        <f>IF(J667&lt;Leyenda!$D$9,Leyenda!$B$10,IF(AND('1 agua Ver barras'!J667&gt;=Leyenda!$D$9,'1 agua Ver barras'!J667&lt;=Leyenda!$D$8),Leyenda!$B$9,IF(AND(J667&gt;Leyenda!D$8,J667&lt;Leyenda!$D$7),Leyenda!$B$8,Leyenda!$B$7)))</f>
        <v>OK</v>
      </c>
      <c r="F667" t="s">
        <v>166</v>
      </c>
      <c r="G667" t="s">
        <v>7</v>
      </c>
      <c r="H667">
        <v>85.06</v>
      </c>
      <c r="I667">
        <v>47.82</v>
      </c>
      <c r="J667" s="7">
        <v>0.78</v>
      </c>
      <c r="K667" t="s">
        <v>15</v>
      </c>
    </row>
    <row r="668" spans="2:11" hidden="1" x14ac:dyDescent="0.3">
      <c r="B668" s="7">
        <v>1</v>
      </c>
      <c r="C668" s="6" t="s">
        <v>208</v>
      </c>
      <c r="D668" t="s">
        <v>93</v>
      </c>
      <c r="E668" s="6" t="str">
        <f>IF(J668&lt;Leyenda!$D$9,Leyenda!$B$10,IF(AND('1 agua Ver barras'!J668&gt;=Leyenda!$D$9,'1 agua Ver barras'!J668&lt;=Leyenda!$D$8),Leyenda!$B$9,IF(AND(J668&gt;Leyenda!D$8,J668&lt;Leyenda!$D$7),Leyenda!$B$8,Leyenda!$B$7)))</f>
        <v>OK</v>
      </c>
      <c r="F668" t="s">
        <v>23</v>
      </c>
      <c r="G668" t="s">
        <v>7</v>
      </c>
      <c r="H668">
        <v>79.09</v>
      </c>
      <c r="I668">
        <v>36.42</v>
      </c>
      <c r="J668" s="7">
        <v>0.62</v>
      </c>
      <c r="K668" t="s">
        <v>15</v>
      </c>
    </row>
    <row r="669" spans="2:11" hidden="1" x14ac:dyDescent="0.3">
      <c r="B669" s="7">
        <v>1</v>
      </c>
      <c r="C669" s="6" t="s">
        <v>208</v>
      </c>
      <c r="D669" t="s">
        <v>94</v>
      </c>
      <c r="E669" s="6" t="str">
        <f>IF(J669&lt;Leyenda!$D$9,Leyenda!$B$10,IF(AND('1 agua Ver barras'!J669&gt;=Leyenda!$D$9,'1 agua Ver barras'!J669&lt;=Leyenda!$D$8),Leyenda!$B$9,IF(AND(J669&gt;Leyenda!D$8,J669&lt;Leyenda!$D$7),Leyenda!$B$8,Leyenda!$B$7)))</f>
        <v>OK</v>
      </c>
      <c r="F669" t="s">
        <v>23</v>
      </c>
      <c r="G669" t="s">
        <v>7</v>
      </c>
      <c r="H669">
        <v>79.09</v>
      </c>
      <c r="I669">
        <v>36.42</v>
      </c>
      <c r="J669" s="7">
        <v>0.75</v>
      </c>
      <c r="K669" t="s">
        <v>15</v>
      </c>
    </row>
    <row r="670" spans="2:11" hidden="1" x14ac:dyDescent="0.3">
      <c r="B670" s="7">
        <v>1</v>
      </c>
      <c r="C670" s="6" t="s">
        <v>208</v>
      </c>
      <c r="D670" t="s">
        <v>95</v>
      </c>
      <c r="E670" s="6" t="str">
        <f>IF(J670&lt;Leyenda!$D$9,Leyenda!$B$10,IF(AND('1 agua Ver barras'!J670&gt;=Leyenda!$D$9,'1 agua Ver barras'!J670&lt;=Leyenda!$D$8),Leyenda!$B$9,IF(AND(J670&gt;Leyenda!D$8,J670&lt;Leyenda!$D$7),Leyenda!$B$8,Leyenda!$B$7)))</f>
        <v>SOBRE</v>
      </c>
      <c r="F670" t="s">
        <v>26</v>
      </c>
      <c r="G670" t="s">
        <v>7</v>
      </c>
      <c r="H670">
        <v>78.14</v>
      </c>
      <c r="I670">
        <v>323</v>
      </c>
      <c r="J670" s="7">
        <v>0.39</v>
      </c>
      <c r="K670" t="s">
        <v>8</v>
      </c>
    </row>
    <row r="671" spans="2:11" hidden="1" x14ac:dyDescent="0.3">
      <c r="B671" s="7">
        <v>1</v>
      </c>
      <c r="C671" s="6" t="s">
        <v>208</v>
      </c>
      <c r="D671" t="s">
        <v>96</v>
      </c>
      <c r="E671" s="6" t="str">
        <f>IF(J671&lt;Leyenda!$D$9,Leyenda!$B$10,IF(AND('1 agua Ver barras'!J671&gt;=Leyenda!$D$9,'1 agua Ver barras'!J671&lt;=Leyenda!$D$8),Leyenda!$B$9,IF(AND(J671&gt;Leyenda!D$8,J671&lt;Leyenda!$D$7),Leyenda!$B$8,Leyenda!$B$7)))</f>
        <v>SOBRE</v>
      </c>
      <c r="F671" t="s">
        <v>26</v>
      </c>
      <c r="G671" t="s">
        <v>7</v>
      </c>
      <c r="H671">
        <v>78.14</v>
      </c>
      <c r="I671">
        <v>323</v>
      </c>
      <c r="J671" s="7">
        <v>0.35</v>
      </c>
      <c r="K671" t="s">
        <v>43</v>
      </c>
    </row>
    <row r="672" spans="2:11" hidden="1" x14ac:dyDescent="0.3">
      <c r="B672" s="7">
        <v>1</v>
      </c>
      <c r="C672" s="6" t="s">
        <v>208</v>
      </c>
      <c r="D672" t="s">
        <v>97</v>
      </c>
      <c r="E672" s="6" t="str">
        <f>IF(J672&lt;Leyenda!$D$9,Leyenda!$B$10,IF(AND('1 agua Ver barras'!J672&gt;=Leyenda!$D$9,'1 agua Ver barras'!J672&lt;=Leyenda!$D$8),Leyenda!$B$9,IF(AND(J672&gt;Leyenda!D$8,J672&lt;Leyenda!$D$7),Leyenda!$B$8,Leyenda!$B$7)))</f>
        <v>SOBRE</v>
      </c>
      <c r="F672" t="s">
        <v>20</v>
      </c>
      <c r="G672" t="s">
        <v>7</v>
      </c>
      <c r="H672">
        <v>67.42</v>
      </c>
      <c r="I672">
        <v>243.65</v>
      </c>
      <c r="J672" s="7">
        <v>0.23</v>
      </c>
      <c r="K672" t="s">
        <v>8</v>
      </c>
    </row>
    <row r="673" spans="2:11" hidden="1" x14ac:dyDescent="0.3">
      <c r="B673" s="7">
        <v>1</v>
      </c>
      <c r="C673" s="6" t="s">
        <v>208</v>
      </c>
      <c r="D673" t="s">
        <v>98</v>
      </c>
      <c r="E673" s="6" t="str">
        <f>IF(J673&lt;Leyenda!$D$9,Leyenda!$B$10,IF(AND('1 agua Ver barras'!J673&gt;=Leyenda!$D$9,'1 agua Ver barras'!J673&lt;=Leyenda!$D$8),Leyenda!$B$9,IF(AND(J673&gt;Leyenda!D$8,J673&lt;Leyenda!$D$7),Leyenda!$B$8,Leyenda!$B$7)))</f>
        <v>SOBRE</v>
      </c>
      <c r="F673" t="s">
        <v>20</v>
      </c>
      <c r="G673" t="s">
        <v>7</v>
      </c>
      <c r="H673">
        <v>67.42</v>
      </c>
      <c r="I673">
        <v>243.65</v>
      </c>
      <c r="J673" s="7">
        <v>0.23</v>
      </c>
      <c r="K673" t="s">
        <v>8</v>
      </c>
    </row>
    <row r="674" spans="2:11" hidden="1" x14ac:dyDescent="0.3">
      <c r="B674" s="7">
        <v>1</v>
      </c>
      <c r="C674" s="6" t="s">
        <v>208</v>
      </c>
      <c r="D674" t="s">
        <v>99</v>
      </c>
      <c r="E674" s="6" t="str">
        <f>IF(J674&lt;Leyenda!$D$9,Leyenda!$B$10,IF(AND('1 agua Ver barras'!J674&gt;=Leyenda!$D$9,'1 agua Ver barras'!J674&lt;=Leyenda!$D$8),Leyenda!$B$9,IF(AND(J674&gt;Leyenda!D$8,J674&lt;Leyenda!$D$7),Leyenda!$B$8,Leyenda!$B$7)))</f>
        <v>SOBRE</v>
      </c>
      <c r="F674" t="s">
        <v>20</v>
      </c>
      <c r="G674" t="s">
        <v>7</v>
      </c>
      <c r="H674">
        <v>67.42</v>
      </c>
      <c r="I674">
        <v>243.65</v>
      </c>
      <c r="J674" s="7">
        <v>0.23</v>
      </c>
      <c r="K674" t="s">
        <v>8</v>
      </c>
    </row>
    <row r="675" spans="2:11" hidden="1" x14ac:dyDescent="0.3">
      <c r="B675" s="7">
        <v>1</v>
      </c>
      <c r="C675" s="6" t="s">
        <v>208</v>
      </c>
      <c r="D675" t="s">
        <v>100</v>
      </c>
      <c r="E675" s="6" t="str">
        <f>IF(J675&lt;Leyenda!$D$9,Leyenda!$B$10,IF(AND('1 agua Ver barras'!J675&gt;=Leyenda!$D$9,'1 agua Ver barras'!J675&lt;=Leyenda!$D$8),Leyenda!$B$9,IF(AND(J675&gt;Leyenda!D$8,J675&lt;Leyenda!$D$7),Leyenda!$B$8,Leyenda!$B$7)))</f>
        <v>SOBRE</v>
      </c>
      <c r="F675" t="s">
        <v>20</v>
      </c>
      <c r="G675" t="s">
        <v>7</v>
      </c>
      <c r="H675">
        <v>67.42</v>
      </c>
      <c r="I675">
        <v>243.65</v>
      </c>
      <c r="J675" s="7">
        <v>0.22</v>
      </c>
      <c r="K675" t="s">
        <v>8</v>
      </c>
    </row>
    <row r="676" spans="2:11" hidden="1" x14ac:dyDescent="0.3">
      <c r="B676" s="7">
        <v>1</v>
      </c>
      <c r="C676" s="6" t="s">
        <v>208</v>
      </c>
      <c r="D676" t="s">
        <v>101</v>
      </c>
      <c r="E676" s="6" t="str">
        <f>IF(J676&lt;Leyenda!$D$9,Leyenda!$B$10,IF(AND('1 agua Ver barras'!J676&gt;=Leyenda!$D$9,'1 agua Ver barras'!J676&lt;=Leyenda!$D$8),Leyenda!$B$9,IF(AND(J676&gt;Leyenda!D$8,J676&lt;Leyenda!$D$7),Leyenda!$B$8,Leyenda!$B$7)))</f>
        <v>SOBRE</v>
      </c>
      <c r="F676" t="s">
        <v>20</v>
      </c>
      <c r="G676" t="s">
        <v>7</v>
      </c>
      <c r="H676">
        <v>67.42</v>
      </c>
      <c r="I676">
        <v>243.65</v>
      </c>
      <c r="J676" s="7">
        <v>0.2</v>
      </c>
      <c r="K676" t="s">
        <v>8</v>
      </c>
    </row>
    <row r="677" spans="2:11" hidden="1" x14ac:dyDescent="0.3">
      <c r="B677" s="7">
        <v>1</v>
      </c>
      <c r="C677" s="6" t="s">
        <v>208</v>
      </c>
      <c r="D677" t="s">
        <v>102</v>
      </c>
      <c r="E677" s="6" t="str">
        <f>IF(J677&lt;Leyenda!$D$9,Leyenda!$B$10,IF(AND('1 agua Ver barras'!J677&gt;=Leyenda!$D$9,'1 agua Ver barras'!J677&lt;=Leyenda!$D$8),Leyenda!$B$9,IF(AND(J677&gt;Leyenda!D$8,J677&lt;Leyenda!$D$7),Leyenda!$B$8,Leyenda!$B$7)))</f>
        <v>SOBRE</v>
      </c>
      <c r="F677" t="s">
        <v>20</v>
      </c>
      <c r="G677" t="s">
        <v>7</v>
      </c>
      <c r="H677">
        <v>67.42</v>
      </c>
      <c r="I677">
        <v>243.65</v>
      </c>
      <c r="J677" s="7">
        <v>0.17</v>
      </c>
      <c r="K677" t="s">
        <v>8</v>
      </c>
    </row>
    <row r="678" spans="2:11" hidden="1" x14ac:dyDescent="0.3">
      <c r="B678" s="7">
        <v>1</v>
      </c>
      <c r="C678" s="6" t="s">
        <v>208</v>
      </c>
      <c r="D678" t="s">
        <v>103</v>
      </c>
      <c r="E678" s="6" t="str">
        <f>IF(J678&lt;Leyenda!$D$9,Leyenda!$B$10,IF(AND('1 agua Ver barras'!J678&gt;=Leyenda!$D$9,'1 agua Ver barras'!J678&lt;=Leyenda!$D$8),Leyenda!$B$9,IF(AND(J678&gt;Leyenda!D$8,J678&lt;Leyenda!$D$7),Leyenda!$B$8,Leyenda!$B$7)))</f>
        <v>SOBRE</v>
      </c>
      <c r="F678" t="s">
        <v>20</v>
      </c>
      <c r="G678" t="s">
        <v>7</v>
      </c>
      <c r="H678">
        <v>67.42</v>
      </c>
      <c r="I678">
        <v>243.65</v>
      </c>
      <c r="J678" s="7">
        <v>0.16</v>
      </c>
      <c r="K678" t="s">
        <v>15</v>
      </c>
    </row>
    <row r="679" spans="2:11" hidden="1" x14ac:dyDescent="0.3">
      <c r="B679" s="7">
        <v>1</v>
      </c>
      <c r="C679" s="6" t="s">
        <v>208</v>
      </c>
      <c r="D679" t="s">
        <v>104</v>
      </c>
      <c r="E679" s="6" t="str">
        <f>IF(J679&lt;Leyenda!$D$9,Leyenda!$B$10,IF(AND('1 agua Ver barras'!J679&gt;=Leyenda!$D$9,'1 agua Ver barras'!J679&lt;=Leyenda!$D$8),Leyenda!$B$9,IF(AND(J679&gt;Leyenda!D$8,J679&lt;Leyenda!$D$7),Leyenda!$B$8,Leyenda!$B$7)))</f>
        <v>OK</v>
      </c>
      <c r="F679" t="s">
        <v>166</v>
      </c>
      <c r="G679" t="s">
        <v>7</v>
      </c>
      <c r="H679">
        <v>53.35</v>
      </c>
      <c r="I679">
        <v>47.82</v>
      </c>
      <c r="J679" s="7">
        <v>0.62</v>
      </c>
      <c r="K679" t="s">
        <v>8</v>
      </c>
    </row>
    <row r="680" spans="2:11" hidden="1" x14ac:dyDescent="0.3">
      <c r="B680" s="7">
        <v>1</v>
      </c>
      <c r="C680" s="6" t="s">
        <v>208</v>
      </c>
      <c r="D680" t="s">
        <v>13</v>
      </c>
      <c r="E680" s="6" t="str">
        <f>IF(J680&lt;Leyenda!$D$9,Leyenda!$B$10,IF(AND('1 agua Ver barras'!J680&gt;=Leyenda!$D$9,'1 agua Ver barras'!J680&lt;=Leyenda!$D$8),Leyenda!$B$9,IF(AND(J680&gt;Leyenda!D$8,J680&lt;Leyenda!$D$7),Leyenda!$B$8,Leyenda!$B$7)))</f>
        <v>OK</v>
      </c>
      <c r="F680" t="s">
        <v>166</v>
      </c>
      <c r="G680" t="s">
        <v>7</v>
      </c>
      <c r="H680">
        <v>85.06</v>
      </c>
      <c r="I680">
        <v>47.82</v>
      </c>
      <c r="J680" s="7">
        <v>0.78</v>
      </c>
      <c r="K680" t="s">
        <v>43</v>
      </c>
    </row>
    <row r="681" spans="2:11" hidden="1" x14ac:dyDescent="0.3">
      <c r="B681" s="7">
        <v>1</v>
      </c>
      <c r="C681" s="6" t="s">
        <v>208</v>
      </c>
      <c r="D681" t="s">
        <v>105</v>
      </c>
      <c r="E681" s="6" t="str">
        <f>IF(J681&lt;Leyenda!$D$9,Leyenda!$B$10,IF(AND('1 agua Ver barras'!J681&gt;=Leyenda!$D$9,'1 agua Ver barras'!J681&lt;=Leyenda!$D$8),Leyenda!$B$9,IF(AND(J681&gt;Leyenda!D$8,J681&lt;Leyenda!$D$7),Leyenda!$B$8,Leyenda!$B$7)))</f>
        <v>OK</v>
      </c>
      <c r="F681" t="s">
        <v>23</v>
      </c>
      <c r="G681" t="s">
        <v>7</v>
      </c>
      <c r="H681">
        <v>79.09</v>
      </c>
      <c r="I681">
        <v>36.42</v>
      </c>
      <c r="J681" s="7">
        <v>0.62</v>
      </c>
      <c r="K681" t="s">
        <v>15</v>
      </c>
    </row>
    <row r="682" spans="2:11" hidden="1" x14ac:dyDescent="0.3">
      <c r="B682" s="7">
        <v>1</v>
      </c>
      <c r="C682" s="6" t="s">
        <v>208</v>
      </c>
      <c r="D682" t="s">
        <v>21</v>
      </c>
      <c r="E682" s="6" t="str">
        <f>IF(J682&lt;Leyenda!$D$9,Leyenda!$B$10,IF(AND('1 agua Ver barras'!J682&gt;=Leyenda!$D$9,'1 agua Ver barras'!J682&lt;=Leyenda!$D$8),Leyenda!$B$9,IF(AND(J682&gt;Leyenda!D$8,J682&lt;Leyenda!$D$7),Leyenda!$B$8,Leyenda!$B$7)))</f>
        <v>OK</v>
      </c>
      <c r="F682" t="s">
        <v>23</v>
      </c>
      <c r="G682" t="s">
        <v>7</v>
      </c>
      <c r="H682">
        <v>79.09</v>
      </c>
      <c r="I682">
        <v>36.42</v>
      </c>
      <c r="J682" s="7">
        <v>0.74</v>
      </c>
      <c r="K682" t="s">
        <v>15</v>
      </c>
    </row>
    <row r="683" spans="2:11" hidden="1" x14ac:dyDescent="0.3">
      <c r="B683" s="7">
        <v>1</v>
      </c>
      <c r="C683" s="6" t="s">
        <v>208</v>
      </c>
      <c r="D683" t="s">
        <v>106</v>
      </c>
      <c r="E683" s="6" t="str">
        <f>IF(J683&lt;Leyenda!$D$9,Leyenda!$B$10,IF(AND('1 agua Ver barras'!J683&gt;=Leyenda!$D$9,'1 agua Ver barras'!J683&lt;=Leyenda!$D$8),Leyenda!$B$9,IF(AND(J683&gt;Leyenda!D$8,J683&lt;Leyenda!$D$7),Leyenda!$B$8,Leyenda!$B$7)))</f>
        <v>SOBRE</v>
      </c>
      <c r="F683" t="s">
        <v>26</v>
      </c>
      <c r="G683" t="s">
        <v>7</v>
      </c>
      <c r="H683">
        <v>78.14</v>
      </c>
      <c r="I683">
        <v>323</v>
      </c>
      <c r="J683" s="7">
        <v>0.42</v>
      </c>
      <c r="K683" t="s">
        <v>8</v>
      </c>
    </row>
    <row r="684" spans="2:11" hidden="1" x14ac:dyDescent="0.3">
      <c r="B684" s="7">
        <v>1</v>
      </c>
      <c r="C684" s="6" t="s">
        <v>208</v>
      </c>
      <c r="D684" t="s">
        <v>107</v>
      </c>
      <c r="E684" s="6" t="str">
        <f>IF(J684&lt;Leyenda!$D$9,Leyenda!$B$10,IF(AND('1 agua Ver barras'!J684&gt;=Leyenda!$D$9,'1 agua Ver barras'!J684&lt;=Leyenda!$D$8),Leyenda!$B$9,IF(AND(J684&gt;Leyenda!D$8,J684&lt;Leyenda!$D$7),Leyenda!$B$8,Leyenda!$B$7)))</f>
        <v>SOBRE</v>
      </c>
      <c r="F684" t="s">
        <v>26</v>
      </c>
      <c r="G684" t="s">
        <v>7</v>
      </c>
      <c r="H684">
        <v>78.14</v>
      </c>
      <c r="I684">
        <v>323</v>
      </c>
      <c r="J684" s="7">
        <v>0.36</v>
      </c>
      <c r="K684" t="s">
        <v>43</v>
      </c>
    </row>
    <row r="685" spans="2:11" hidden="1" x14ac:dyDescent="0.3">
      <c r="B685" s="7">
        <v>1</v>
      </c>
      <c r="C685" s="6" t="s">
        <v>208</v>
      </c>
      <c r="D685" t="s">
        <v>108</v>
      </c>
      <c r="E685" s="6" t="str">
        <f>IF(J685&lt;Leyenda!$D$9,Leyenda!$B$10,IF(AND('1 agua Ver barras'!J685&gt;=Leyenda!$D$9,'1 agua Ver barras'!J685&lt;=Leyenda!$D$8),Leyenda!$B$9,IF(AND(J685&gt;Leyenda!D$8,J685&lt;Leyenda!$D$7),Leyenda!$B$8,Leyenda!$B$7)))</f>
        <v>SOBRE</v>
      </c>
      <c r="F685" t="s">
        <v>20</v>
      </c>
      <c r="G685" t="s">
        <v>7</v>
      </c>
      <c r="H685">
        <v>67.42</v>
      </c>
      <c r="I685">
        <v>243.65</v>
      </c>
      <c r="J685" s="7">
        <v>0.27</v>
      </c>
      <c r="K685" t="s">
        <v>15</v>
      </c>
    </row>
    <row r="686" spans="2:11" hidden="1" x14ac:dyDescent="0.3">
      <c r="B686" s="7">
        <v>1</v>
      </c>
      <c r="C686" s="6" t="s">
        <v>208</v>
      </c>
      <c r="D686" t="s">
        <v>109</v>
      </c>
      <c r="E686" s="6" t="str">
        <f>IF(J686&lt;Leyenda!$D$9,Leyenda!$B$10,IF(AND('1 agua Ver barras'!J686&gt;=Leyenda!$D$9,'1 agua Ver barras'!J686&lt;=Leyenda!$D$8),Leyenda!$B$9,IF(AND(J686&gt;Leyenda!D$8,J686&lt;Leyenda!$D$7),Leyenda!$B$8,Leyenda!$B$7)))</f>
        <v>SOBRE</v>
      </c>
      <c r="F686" t="s">
        <v>20</v>
      </c>
      <c r="G686" t="s">
        <v>7</v>
      </c>
      <c r="H686">
        <v>67.42</v>
      </c>
      <c r="I686">
        <v>243.65</v>
      </c>
      <c r="J686" s="7">
        <v>0.26</v>
      </c>
      <c r="K686" t="s">
        <v>8</v>
      </c>
    </row>
    <row r="687" spans="2:11" hidden="1" x14ac:dyDescent="0.3">
      <c r="B687" s="7">
        <v>1</v>
      </c>
      <c r="C687" s="6" t="s">
        <v>208</v>
      </c>
      <c r="D687" t="s">
        <v>110</v>
      </c>
      <c r="E687" s="6" t="str">
        <f>IF(J687&lt;Leyenda!$D$9,Leyenda!$B$10,IF(AND('1 agua Ver barras'!J687&gt;=Leyenda!$D$9,'1 agua Ver barras'!J687&lt;=Leyenda!$D$8),Leyenda!$B$9,IF(AND(J687&gt;Leyenda!D$8,J687&lt;Leyenda!$D$7),Leyenda!$B$8,Leyenda!$B$7)))</f>
        <v>SOBRE</v>
      </c>
      <c r="F687" t="s">
        <v>20</v>
      </c>
      <c r="G687" t="s">
        <v>7</v>
      </c>
      <c r="H687">
        <v>67.42</v>
      </c>
      <c r="I687">
        <v>243.65</v>
      </c>
      <c r="J687" s="7">
        <v>0.24</v>
      </c>
      <c r="K687" t="s">
        <v>8</v>
      </c>
    </row>
    <row r="688" spans="2:11" hidden="1" x14ac:dyDescent="0.3">
      <c r="B688" s="7">
        <v>1</v>
      </c>
      <c r="C688" s="6" t="s">
        <v>208</v>
      </c>
      <c r="D688" t="s">
        <v>111</v>
      </c>
      <c r="E688" s="6" t="str">
        <f>IF(J688&lt;Leyenda!$D$9,Leyenda!$B$10,IF(AND('1 agua Ver barras'!J688&gt;=Leyenda!$D$9,'1 agua Ver barras'!J688&lt;=Leyenda!$D$8),Leyenda!$B$9,IF(AND(J688&gt;Leyenda!D$8,J688&lt;Leyenda!$D$7),Leyenda!$B$8,Leyenda!$B$7)))</f>
        <v>SOBRE</v>
      </c>
      <c r="F688" t="s">
        <v>20</v>
      </c>
      <c r="G688" t="s">
        <v>7</v>
      </c>
      <c r="H688">
        <v>67.42</v>
      </c>
      <c r="I688">
        <v>243.65</v>
      </c>
      <c r="J688" s="7">
        <v>0.35</v>
      </c>
      <c r="K688" t="s">
        <v>15</v>
      </c>
    </row>
    <row r="689" spans="2:11" hidden="1" x14ac:dyDescent="0.3">
      <c r="B689" s="7">
        <v>1</v>
      </c>
      <c r="C689" s="6" t="s">
        <v>208</v>
      </c>
      <c r="D689" t="s">
        <v>112</v>
      </c>
      <c r="E689" s="6" t="str">
        <f>IF(J689&lt;Leyenda!$D$9,Leyenda!$B$10,IF(AND('1 agua Ver barras'!J689&gt;=Leyenda!$D$9,'1 agua Ver barras'!J689&lt;=Leyenda!$D$8),Leyenda!$B$9,IF(AND(J689&gt;Leyenda!D$8,J689&lt;Leyenda!$D$7),Leyenda!$B$8,Leyenda!$B$7)))</f>
        <v>SOBRE</v>
      </c>
      <c r="F689" t="s">
        <v>20</v>
      </c>
      <c r="G689" t="s">
        <v>7</v>
      </c>
      <c r="H689">
        <v>67.42</v>
      </c>
      <c r="I689">
        <v>243.65</v>
      </c>
      <c r="J689" s="7">
        <v>0.22</v>
      </c>
      <c r="K689" t="s">
        <v>15</v>
      </c>
    </row>
    <row r="690" spans="2:11" hidden="1" x14ac:dyDescent="0.3">
      <c r="B690" s="7">
        <v>1</v>
      </c>
      <c r="C690" s="6" t="s">
        <v>208</v>
      </c>
      <c r="D690" t="s">
        <v>113</v>
      </c>
      <c r="E690" s="6" t="str">
        <f>IF(J690&lt;Leyenda!$D$9,Leyenda!$B$10,IF(AND('1 agua Ver barras'!J690&gt;=Leyenda!$D$9,'1 agua Ver barras'!J690&lt;=Leyenda!$D$8),Leyenda!$B$9,IF(AND(J690&gt;Leyenda!D$8,J690&lt;Leyenda!$D$7),Leyenda!$B$8,Leyenda!$B$7)))</f>
        <v>SOBRE</v>
      </c>
      <c r="F690" t="s">
        <v>20</v>
      </c>
      <c r="G690" t="s">
        <v>7</v>
      </c>
      <c r="H690">
        <v>67.42</v>
      </c>
      <c r="I690">
        <v>243.65</v>
      </c>
      <c r="J690" s="7">
        <v>0.25</v>
      </c>
      <c r="K690" t="s">
        <v>15</v>
      </c>
    </row>
    <row r="691" spans="2:11" hidden="1" x14ac:dyDescent="0.3">
      <c r="B691" s="7">
        <v>1</v>
      </c>
      <c r="C691" s="6" t="s">
        <v>208</v>
      </c>
      <c r="D691" t="s">
        <v>114</v>
      </c>
      <c r="E691" s="6" t="str">
        <f>IF(J691&lt;Leyenda!$D$9,Leyenda!$B$10,IF(AND('1 agua Ver barras'!J691&gt;=Leyenda!$D$9,'1 agua Ver barras'!J691&lt;=Leyenda!$D$8),Leyenda!$B$9,IF(AND(J691&gt;Leyenda!D$8,J691&lt;Leyenda!$D$7),Leyenda!$B$8,Leyenda!$B$7)))</f>
        <v>SOBRE</v>
      </c>
      <c r="F691" t="s">
        <v>20</v>
      </c>
      <c r="G691" t="s">
        <v>7</v>
      </c>
      <c r="H691">
        <v>67.42</v>
      </c>
      <c r="I691">
        <v>243.65</v>
      </c>
      <c r="J691" s="7">
        <v>0.16</v>
      </c>
      <c r="K691" t="s">
        <v>8</v>
      </c>
    </row>
    <row r="692" spans="2:11" hidden="1" x14ac:dyDescent="0.3">
      <c r="B692" s="7">
        <v>1</v>
      </c>
      <c r="C692" s="6" t="s">
        <v>208</v>
      </c>
      <c r="D692" t="s">
        <v>115</v>
      </c>
      <c r="E692" s="6" t="str">
        <f>IF(J692&lt;Leyenda!$D$9,Leyenda!$B$10,IF(AND('1 agua Ver barras'!J692&gt;=Leyenda!$D$9,'1 agua Ver barras'!J692&lt;=Leyenda!$D$8),Leyenda!$B$9,IF(AND(J692&gt;Leyenda!D$8,J692&lt;Leyenda!$D$7),Leyenda!$B$8,Leyenda!$B$7)))</f>
        <v>OK</v>
      </c>
      <c r="F692" t="s">
        <v>166</v>
      </c>
      <c r="G692" t="s">
        <v>7</v>
      </c>
      <c r="H692">
        <v>53.35</v>
      </c>
      <c r="I692">
        <v>47.82</v>
      </c>
      <c r="J692" s="7">
        <v>0.51</v>
      </c>
      <c r="K692" t="s">
        <v>8</v>
      </c>
    </row>
    <row r="693" spans="2:11" hidden="1" x14ac:dyDescent="0.3">
      <c r="B693" s="7">
        <v>1</v>
      </c>
      <c r="C693" s="6" t="s">
        <v>208</v>
      </c>
      <c r="D693" t="s">
        <v>116</v>
      </c>
      <c r="E693" s="6" t="str">
        <f>IF(J693&lt;Leyenda!$D$9,Leyenda!$B$10,IF(AND('1 agua Ver barras'!J693&gt;=Leyenda!$D$9,'1 agua Ver barras'!J693&lt;=Leyenda!$D$8),Leyenda!$B$9,IF(AND(J693&gt;Leyenda!D$8,J693&lt;Leyenda!$D$7),Leyenda!$B$8,Leyenda!$B$7)))</f>
        <v>OK</v>
      </c>
      <c r="F693" t="s">
        <v>166</v>
      </c>
      <c r="G693" t="s">
        <v>7</v>
      </c>
      <c r="H693">
        <v>85.06</v>
      </c>
      <c r="I693">
        <v>47.82</v>
      </c>
      <c r="J693" s="7">
        <v>0.6</v>
      </c>
      <c r="K693" t="s">
        <v>43</v>
      </c>
    </row>
    <row r="694" spans="2:11" hidden="1" x14ac:dyDescent="0.3">
      <c r="B694" s="7">
        <v>1</v>
      </c>
      <c r="C694" s="6" t="s">
        <v>208</v>
      </c>
      <c r="D694" t="s">
        <v>117</v>
      </c>
      <c r="E694" s="6" t="str">
        <f>IF(J694&lt;Leyenda!$D$9,Leyenda!$B$10,IF(AND('1 agua Ver barras'!J694&gt;=Leyenda!$D$9,'1 agua Ver barras'!J694&lt;=Leyenda!$D$8),Leyenda!$B$9,IF(AND(J694&gt;Leyenda!D$8,J694&lt;Leyenda!$D$7),Leyenda!$B$8,Leyenda!$B$7)))</f>
        <v>SOBRE</v>
      </c>
      <c r="F694" t="s">
        <v>23</v>
      </c>
      <c r="G694" t="s">
        <v>7</v>
      </c>
      <c r="H694">
        <v>79.09</v>
      </c>
      <c r="I694">
        <v>36.42</v>
      </c>
      <c r="J694" s="7">
        <v>0.45</v>
      </c>
      <c r="K694" t="s">
        <v>8</v>
      </c>
    </row>
    <row r="695" spans="2:11" hidden="1" x14ac:dyDescent="0.3">
      <c r="B695" s="7">
        <v>1</v>
      </c>
      <c r="C695" s="6" t="s">
        <v>208</v>
      </c>
      <c r="D695" t="s">
        <v>118</v>
      </c>
      <c r="E695" s="6" t="str">
        <f>IF(J695&lt;Leyenda!$D$9,Leyenda!$B$10,IF(AND('1 agua Ver barras'!J695&gt;=Leyenda!$D$9,'1 agua Ver barras'!J695&lt;=Leyenda!$D$8),Leyenda!$B$9,IF(AND(J695&gt;Leyenda!D$8,J695&lt;Leyenda!$D$7),Leyenda!$B$8,Leyenda!$B$7)))</f>
        <v>OK</v>
      </c>
      <c r="F695" t="s">
        <v>23</v>
      </c>
      <c r="G695" t="s">
        <v>7</v>
      </c>
      <c r="H695">
        <v>79.09</v>
      </c>
      <c r="I695">
        <v>36.42</v>
      </c>
      <c r="J695" s="7">
        <v>0.55000000000000004</v>
      </c>
      <c r="K695" t="s">
        <v>15</v>
      </c>
    </row>
    <row r="696" spans="2:11" hidden="1" x14ac:dyDescent="0.3">
      <c r="B696" s="7">
        <v>1</v>
      </c>
      <c r="C696" s="6" t="s">
        <v>208</v>
      </c>
      <c r="D696" t="s">
        <v>119</v>
      </c>
      <c r="E696" s="6" t="str">
        <f>IF(J696&lt;Leyenda!$D$9,Leyenda!$B$10,IF(AND('1 agua Ver barras'!J696&gt;=Leyenda!$D$9,'1 agua Ver barras'!J696&lt;=Leyenda!$D$8),Leyenda!$B$9,IF(AND(J696&gt;Leyenda!D$8,J696&lt;Leyenda!$D$7),Leyenda!$B$8,Leyenda!$B$7)))</f>
        <v>SOBRE</v>
      </c>
      <c r="F696" t="s">
        <v>26</v>
      </c>
      <c r="G696" t="s">
        <v>7</v>
      </c>
      <c r="H696">
        <v>78.14</v>
      </c>
      <c r="I696">
        <v>323</v>
      </c>
      <c r="J696" s="7">
        <v>0.49</v>
      </c>
      <c r="K696" t="s">
        <v>8</v>
      </c>
    </row>
    <row r="697" spans="2:11" hidden="1" x14ac:dyDescent="0.3">
      <c r="B697" s="7">
        <v>1</v>
      </c>
      <c r="C697" s="6" t="s">
        <v>208</v>
      </c>
      <c r="D697" t="s">
        <v>120</v>
      </c>
      <c r="E697" s="6" t="str">
        <f>IF(J697&lt;Leyenda!$D$9,Leyenda!$B$10,IF(AND('1 agua Ver barras'!J697&gt;=Leyenda!$D$9,'1 agua Ver barras'!J697&lt;=Leyenda!$D$8),Leyenda!$B$9,IF(AND(J697&gt;Leyenda!D$8,J697&lt;Leyenda!$D$7),Leyenda!$B$8,Leyenda!$B$7)))</f>
        <v>SOBRE</v>
      </c>
      <c r="F697" t="s">
        <v>26</v>
      </c>
      <c r="G697" t="s">
        <v>7</v>
      </c>
      <c r="H697">
        <v>78.14</v>
      </c>
      <c r="I697">
        <v>323</v>
      </c>
      <c r="J697" s="7">
        <v>0.45</v>
      </c>
      <c r="K697" t="s">
        <v>43</v>
      </c>
    </row>
    <row r="698" spans="2:11" hidden="1" x14ac:dyDescent="0.3">
      <c r="B698" s="7">
        <v>1</v>
      </c>
      <c r="C698" s="6" t="s">
        <v>208</v>
      </c>
      <c r="D698" t="s">
        <v>121</v>
      </c>
      <c r="E698" s="6" t="str">
        <f>IF(J698&lt;Leyenda!$D$9,Leyenda!$B$10,IF(AND('1 agua Ver barras'!J698&gt;=Leyenda!$D$9,'1 agua Ver barras'!J698&lt;=Leyenda!$D$8),Leyenda!$B$9,IF(AND(J698&gt;Leyenda!D$8,J698&lt;Leyenda!$D$7),Leyenda!$B$8,Leyenda!$B$7)))</f>
        <v>OK</v>
      </c>
      <c r="F698" t="s">
        <v>20</v>
      </c>
      <c r="G698" t="s">
        <v>7</v>
      </c>
      <c r="H698">
        <v>67.42</v>
      </c>
      <c r="I698">
        <v>243.65</v>
      </c>
      <c r="J698" s="7">
        <v>0.78</v>
      </c>
      <c r="K698" t="s">
        <v>15</v>
      </c>
    </row>
    <row r="699" spans="2:11" hidden="1" x14ac:dyDescent="0.3">
      <c r="B699" s="7">
        <v>1</v>
      </c>
      <c r="C699" s="6" t="s">
        <v>208</v>
      </c>
      <c r="D699" t="s">
        <v>122</v>
      </c>
      <c r="E699" s="6" t="str">
        <f>IF(J699&lt;Leyenda!$D$9,Leyenda!$B$10,IF(AND('1 agua Ver barras'!J699&gt;=Leyenda!$D$9,'1 agua Ver barras'!J699&lt;=Leyenda!$D$8),Leyenda!$B$9,IF(AND(J699&gt;Leyenda!D$8,J699&lt;Leyenda!$D$7),Leyenda!$B$8,Leyenda!$B$7)))</f>
        <v>SOBRE</v>
      </c>
      <c r="F699" t="s">
        <v>20</v>
      </c>
      <c r="G699" t="s">
        <v>7</v>
      </c>
      <c r="H699">
        <v>67.42</v>
      </c>
      <c r="I699">
        <v>243.65</v>
      </c>
      <c r="J699" s="7">
        <v>0.26</v>
      </c>
      <c r="K699" t="s">
        <v>8</v>
      </c>
    </row>
    <row r="700" spans="2:11" hidden="1" x14ac:dyDescent="0.3">
      <c r="B700" s="7">
        <v>1</v>
      </c>
      <c r="C700" s="6" t="s">
        <v>208</v>
      </c>
      <c r="D700" t="s">
        <v>123</v>
      </c>
      <c r="E700" s="6" t="str">
        <f>IF(J700&lt;Leyenda!$D$9,Leyenda!$B$10,IF(AND('1 agua Ver barras'!J700&gt;=Leyenda!$D$9,'1 agua Ver barras'!J700&lt;=Leyenda!$D$8),Leyenda!$B$9,IF(AND(J700&gt;Leyenda!D$8,J700&lt;Leyenda!$D$7),Leyenda!$B$8,Leyenda!$B$7)))</f>
        <v>SOBRE</v>
      </c>
      <c r="F700" t="s">
        <v>20</v>
      </c>
      <c r="G700" t="s">
        <v>7</v>
      </c>
      <c r="H700">
        <v>67.42</v>
      </c>
      <c r="I700">
        <v>243.65</v>
      </c>
      <c r="J700" s="7">
        <v>0.27</v>
      </c>
      <c r="K700" t="s">
        <v>8</v>
      </c>
    </row>
    <row r="701" spans="2:11" hidden="1" x14ac:dyDescent="0.3">
      <c r="B701" s="7">
        <v>1</v>
      </c>
      <c r="C701" s="6" t="s">
        <v>208</v>
      </c>
      <c r="D701" t="s">
        <v>27</v>
      </c>
      <c r="E701" s="6" t="str">
        <f>IF(J701&lt;Leyenda!$D$9,Leyenda!$B$10,IF(AND('1 agua Ver barras'!J701&gt;=Leyenda!$D$9,'1 agua Ver barras'!J701&lt;=Leyenda!$D$8),Leyenda!$B$9,IF(AND(J701&gt;Leyenda!D$8,J701&lt;Leyenda!$D$7),Leyenda!$B$8,Leyenda!$B$7)))</f>
        <v>NOK</v>
      </c>
      <c r="F701" t="s">
        <v>20</v>
      </c>
      <c r="G701" t="s">
        <v>7</v>
      </c>
      <c r="H701">
        <v>67.42</v>
      </c>
      <c r="I701">
        <v>243.65</v>
      </c>
      <c r="J701" s="7">
        <v>1.32</v>
      </c>
      <c r="K701" t="s">
        <v>15</v>
      </c>
    </row>
    <row r="702" spans="2:11" hidden="1" x14ac:dyDescent="0.3">
      <c r="B702" s="7">
        <v>1</v>
      </c>
      <c r="C702" s="6" t="s">
        <v>208</v>
      </c>
      <c r="D702" t="s">
        <v>124</v>
      </c>
      <c r="E702" s="6" t="str">
        <f>IF(J702&lt;Leyenda!$D$9,Leyenda!$B$10,IF(AND('1 agua Ver barras'!J702&gt;=Leyenda!$D$9,'1 agua Ver barras'!J702&lt;=Leyenda!$D$8),Leyenda!$B$9,IF(AND(J702&gt;Leyenda!D$8,J702&lt;Leyenda!$D$7),Leyenda!$B$8,Leyenda!$B$7)))</f>
        <v>SOBRE</v>
      </c>
      <c r="F702" t="s">
        <v>20</v>
      </c>
      <c r="G702" t="s">
        <v>7</v>
      </c>
      <c r="H702">
        <v>67.42</v>
      </c>
      <c r="I702">
        <v>243.65</v>
      </c>
      <c r="J702" s="7">
        <v>0.24</v>
      </c>
      <c r="K702" t="s">
        <v>8</v>
      </c>
    </row>
    <row r="703" spans="2:11" hidden="1" x14ac:dyDescent="0.3">
      <c r="B703" s="7">
        <v>1</v>
      </c>
      <c r="C703" s="6" t="s">
        <v>208</v>
      </c>
      <c r="D703" t="s">
        <v>125</v>
      </c>
      <c r="E703" s="6" t="str">
        <f>IF(J703&lt;Leyenda!$D$9,Leyenda!$B$10,IF(AND('1 agua Ver barras'!J703&gt;=Leyenda!$D$9,'1 agua Ver barras'!J703&lt;=Leyenda!$D$8),Leyenda!$B$9,IF(AND(J703&gt;Leyenda!D$8,J703&lt;Leyenda!$D$7),Leyenda!$B$8,Leyenda!$B$7)))</f>
        <v>OK</v>
      </c>
      <c r="F703" t="s">
        <v>20</v>
      </c>
      <c r="G703" t="s">
        <v>7</v>
      </c>
      <c r="H703">
        <v>67.42</v>
      </c>
      <c r="I703">
        <v>243.65</v>
      </c>
      <c r="J703" s="7">
        <v>0.69</v>
      </c>
      <c r="K703" t="s">
        <v>15</v>
      </c>
    </row>
    <row r="704" spans="2:11" hidden="1" x14ac:dyDescent="0.3">
      <c r="B704" s="7">
        <v>1</v>
      </c>
      <c r="C704" s="6" t="s">
        <v>208</v>
      </c>
      <c r="D704" t="s">
        <v>126</v>
      </c>
      <c r="E704" s="6" t="str">
        <f>IF(J704&lt;Leyenda!$D$9,Leyenda!$B$10,IF(AND('1 agua Ver barras'!J704&gt;=Leyenda!$D$9,'1 agua Ver barras'!J704&lt;=Leyenda!$D$8),Leyenda!$B$9,IF(AND(J704&gt;Leyenda!D$8,J704&lt;Leyenda!$D$7),Leyenda!$B$8,Leyenda!$B$7)))</f>
        <v>SOBRE</v>
      </c>
      <c r="F704" t="s">
        <v>20</v>
      </c>
      <c r="G704" t="s">
        <v>7</v>
      </c>
      <c r="H704">
        <v>67.42</v>
      </c>
      <c r="I704">
        <v>243.65</v>
      </c>
      <c r="J704" s="7">
        <v>0.2</v>
      </c>
      <c r="K704" t="s">
        <v>8</v>
      </c>
    </row>
    <row r="705" spans="2:11" hidden="1" x14ac:dyDescent="0.3">
      <c r="B705" s="7">
        <v>1</v>
      </c>
      <c r="C705" s="6" t="s">
        <v>208</v>
      </c>
      <c r="D705" t="s">
        <v>127</v>
      </c>
      <c r="E705" s="6" t="str">
        <f>IF(J705&lt;Leyenda!$D$9,Leyenda!$B$10,IF(AND('1 agua Ver barras'!J705&gt;=Leyenda!$D$9,'1 agua Ver barras'!J705&lt;=Leyenda!$D$8),Leyenda!$B$9,IF(AND(J705&gt;Leyenda!D$8,J705&lt;Leyenda!$D$7),Leyenda!$B$8,Leyenda!$B$7)))</f>
        <v>SOBRE</v>
      </c>
      <c r="F705" t="s">
        <v>229</v>
      </c>
      <c r="G705" t="s">
        <v>7</v>
      </c>
      <c r="H705">
        <v>12.6</v>
      </c>
      <c r="I705">
        <v>58.73</v>
      </c>
      <c r="J705" s="7">
        <v>0.34</v>
      </c>
      <c r="K705" t="s">
        <v>43</v>
      </c>
    </row>
    <row r="706" spans="2:11" hidden="1" x14ac:dyDescent="0.3">
      <c r="B706" s="7">
        <v>1</v>
      </c>
      <c r="C706" s="6" t="s">
        <v>208</v>
      </c>
      <c r="D706" t="s">
        <v>6</v>
      </c>
      <c r="E706" s="6" t="str">
        <f>IF(J706&lt;Leyenda!$D$9,Leyenda!$B$10,IF(AND('1 agua Ver barras'!J706&gt;=Leyenda!$D$9,'1 agua Ver barras'!J706&lt;=Leyenda!$D$8),Leyenda!$B$9,IF(AND(J706&gt;Leyenda!D$8,J706&lt;Leyenda!$D$7),Leyenda!$B$8,Leyenda!$B$7)))</f>
        <v>OK</v>
      </c>
      <c r="F706" t="s">
        <v>229</v>
      </c>
      <c r="G706" t="s">
        <v>7</v>
      </c>
      <c r="H706">
        <v>12.6</v>
      </c>
      <c r="I706">
        <v>58.73</v>
      </c>
      <c r="J706" s="7">
        <v>0.72</v>
      </c>
      <c r="K706" t="s">
        <v>8</v>
      </c>
    </row>
    <row r="707" spans="2:11" hidden="1" x14ac:dyDescent="0.3">
      <c r="B707" s="7">
        <v>1</v>
      </c>
      <c r="C707" s="6" t="s">
        <v>208</v>
      </c>
      <c r="D707" t="s">
        <v>128</v>
      </c>
      <c r="E707" s="6" t="str">
        <f>IF(J707&lt;Leyenda!$D$9,Leyenda!$B$10,IF(AND('1 agua Ver barras'!J707&gt;=Leyenda!$D$9,'1 agua Ver barras'!J707&lt;=Leyenda!$D$8),Leyenda!$B$9,IF(AND(J707&gt;Leyenda!D$8,J707&lt;Leyenda!$D$7),Leyenda!$B$8,Leyenda!$B$7)))</f>
        <v>SOBRE</v>
      </c>
      <c r="F707" t="s">
        <v>229</v>
      </c>
      <c r="G707" t="s">
        <v>7</v>
      </c>
      <c r="H707">
        <v>53.38</v>
      </c>
      <c r="I707">
        <v>58.73</v>
      </c>
      <c r="J707" s="7">
        <v>0.42</v>
      </c>
      <c r="K707" t="s">
        <v>8</v>
      </c>
    </row>
    <row r="708" spans="2:11" hidden="1" x14ac:dyDescent="0.3">
      <c r="B708" s="7">
        <v>1</v>
      </c>
      <c r="C708" s="6" t="s">
        <v>208</v>
      </c>
      <c r="D708" t="s">
        <v>129</v>
      </c>
      <c r="E708" s="6" t="str">
        <f>IF(J708&lt;Leyenda!$D$9,Leyenda!$B$10,IF(AND('1 agua Ver barras'!J708&gt;=Leyenda!$D$9,'1 agua Ver barras'!J708&lt;=Leyenda!$D$8),Leyenda!$B$9,IF(AND(J708&gt;Leyenda!D$8,J708&lt;Leyenda!$D$7),Leyenda!$B$8,Leyenda!$B$7)))</f>
        <v>SOBRE</v>
      </c>
      <c r="F708" t="s">
        <v>19</v>
      </c>
      <c r="G708" t="s">
        <v>7</v>
      </c>
      <c r="H708">
        <v>92.58</v>
      </c>
      <c r="I708">
        <v>81.349999999999994</v>
      </c>
      <c r="J708" s="7">
        <v>0.46</v>
      </c>
      <c r="K708" t="s">
        <v>15</v>
      </c>
    </row>
    <row r="709" spans="2:11" hidden="1" x14ac:dyDescent="0.3">
      <c r="B709" s="7">
        <v>1</v>
      </c>
      <c r="C709" s="6" t="s">
        <v>208</v>
      </c>
      <c r="D709" t="s">
        <v>130</v>
      </c>
      <c r="E709" s="6" t="str">
        <f>IF(J709&lt;Leyenda!$D$9,Leyenda!$B$10,IF(AND('1 agua Ver barras'!J709&gt;=Leyenda!$D$9,'1 agua Ver barras'!J709&lt;=Leyenda!$D$8),Leyenda!$B$9,IF(AND(J709&gt;Leyenda!D$8,J709&lt;Leyenda!$D$7),Leyenda!$B$8,Leyenda!$B$7)))</f>
        <v>SOBRE</v>
      </c>
      <c r="F709" t="s">
        <v>19</v>
      </c>
      <c r="G709" t="s">
        <v>7</v>
      </c>
      <c r="H709">
        <v>92.58</v>
      </c>
      <c r="I709">
        <v>81.349999999999994</v>
      </c>
      <c r="J709" s="7">
        <v>0.38</v>
      </c>
      <c r="K709" t="s">
        <v>15</v>
      </c>
    </row>
    <row r="710" spans="2:11" hidden="1" x14ac:dyDescent="0.3">
      <c r="B710" s="7">
        <v>1</v>
      </c>
      <c r="C710" s="6" t="s">
        <v>208</v>
      </c>
      <c r="D710" t="s">
        <v>131</v>
      </c>
      <c r="E710" s="6" t="str">
        <f>IF(J710&lt;Leyenda!$D$9,Leyenda!$B$10,IF(AND('1 agua Ver barras'!J710&gt;=Leyenda!$D$9,'1 agua Ver barras'!J710&lt;=Leyenda!$D$8),Leyenda!$B$9,IF(AND(J710&gt;Leyenda!D$8,J710&lt;Leyenda!$D$7),Leyenda!$B$8,Leyenda!$B$7)))</f>
        <v>SOBRE</v>
      </c>
      <c r="F710" t="s">
        <v>229</v>
      </c>
      <c r="G710" t="s">
        <v>7</v>
      </c>
      <c r="H710">
        <v>59.49</v>
      </c>
      <c r="I710">
        <v>58.73</v>
      </c>
      <c r="J710" s="7">
        <v>0.49</v>
      </c>
      <c r="K710" t="s">
        <v>8</v>
      </c>
    </row>
    <row r="711" spans="2:11" hidden="1" x14ac:dyDescent="0.3">
      <c r="B711" s="7">
        <v>1</v>
      </c>
      <c r="C711" s="6" t="s">
        <v>208</v>
      </c>
      <c r="D711" t="s">
        <v>132</v>
      </c>
      <c r="E711" s="6" t="str">
        <f>IF(J711&lt;Leyenda!$D$9,Leyenda!$B$10,IF(AND('1 agua Ver barras'!J711&gt;=Leyenda!$D$9,'1 agua Ver barras'!J711&lt;=Leyenda!$D$8),Leyenda!$B$9,IF(AND(J711&gt;Leyenda!D$8,J711&lt;Leyenda!$D$7),Leyenda!$B$8,Leyenda!$B$7)))</f>
        <v>SOBRE</v>
      </c>
      <c r="F711" t="s">
        <v>229</v>
      </c>
      <c r="G711" t="s">
        <v>7</v>
      </c>
      <c r="H711">
        <v>47.27</v>
      </c>
      <c r="I711">
        <v>58.73</v>
      </c>
      <c r="J711" s="7">
        <v>0.37</v>
      </c>
      <c r="K711" t="s">
        <v>8</v>
      </c>
    </row>
    <row r="712" spans="2:11" hidden="1" x14ac:dyDescent="0.3">
      <c r="B712" s="7">
        <v>2</v>
      </c>
      <c r="C712" s="6" t="s">
        <v>208</v>
      </c>
      <c r="D712" t="s">
        <v>33</v>
      </c>
      <c r="E712" s="6" t="str">
        <f>IF(J712&lt;Leyenda!$D$9,Leyenda!$B$10,IF(AND('1 agua Ver barras'!J712&gt;=Leyenda!$D$9,'1 agua Ver barras'!J712&lt;=Leyenda!$D$8),Leyenda!$B$9,IF(AND(J712&gt;Leyenda!D$8,J712&lt;Leyenda!$D$7),Leyenda!$B$8,Leyenda!$B$7)))</f>
        <v>SOBRE</v>
      </c>
      <c r="F712" t="s">
        <v>12</v>
      </c>
      <c r="G712" t="s">
        <v>7</v>
      </c>
      <c r="H712">
        <v>13.47</v>
      </c>
      <c r="I712">
        <v>61.46</v>
      </c>
      <c r="J712" s="7">
        <v>0.39</v>
      </c>
      <c r="K712" t="s">
        <v>8</v>
      </c>
    </row>
    <row r="713" spans="2:11" hidden="1" x14ac:dyDescent="0.3">
      <c r="B713" s="7">
        <v>2</v>
      </c>
      <c r="C713" s="6" t="s">
        <v>208</v>
      </c>
      <c r="D713" t="s">
        <v>36</v>
      </c>
      <c r="E713" s="6" t="str">
        <f>IF(J713&lt;Leyenda!$D$9,Leyenda!$B$10,IF(AND('1 agua Ver barras'!J713&gt;=Leyenda!$D$9,'1 agua Ver barras'!J713&lt;=Leyenda!$D$8),Leyenda!$B$9,IF(AND(J713&gt;Leyenda!D$8,J713&lt;Leyenda!$D$7),Leyenda!$B$8,Leyenda!$B$7)))</f>
        <v>OK</v>
      </c>
      <c r="F713" t="s">
        <v>12</v>
      </c>
      <c r="G713" t="s">
        <v>7</v>
      </c>
      <c r="H713">
        <v>13.47</v>
      </c>
      <c r="I713">
        <v>61.46</v>
      </c>
      <c r="J713" s="7">
        <v>0.67</v>
      </c>
      <c r="K713" t="s">
        <v>8</v>
      </c>
    </row>
    <row r="714" spans="2:11" hidden="1" x14ac:dyDescent="0.3">
      <c r="B714" s="7">
        <v>2</v>
      </c>
      <c r="C714" s="6" t="s">
        <v>208</v>
      </c>
      <c r="D714" t="s">
        <v>37</v>
      </c>
      <c r="E714" s="6" t="str">
        <f>IF(J714&lt;Leyenda!$D$9,Leyenda!$B$10,IF(AND('1 agua Ver barras'!J714&gt;=Leyenda!$D$9,'1 agua Ver barras'!J714&lt;=Leyenda!$D$8),Leyenda!$B$9,IF(AND(J714&gt;Leyenda!D$8,J714&lt;Leyenda!$D$7),Leyenda!$B$8,Leyenda!$B$7)))</f>
        <v>OK</v>
      </c>
      <c r="F714" t="s">
        <v>10</v>
      </c>
      <c r="G714" t="s">
        <v>7</v>
      </c>
      <c r="H714">
        <v>61.31</v>
      </c>
      <c r="I714">
        <v>64.59</v>
      </c>
      <c r="J714" s="7">
        <v>0.78</v>
      </c>
      <c r="K714" t="s">
        <v>8</v>
      </c>
    </row>
    <row r="715" spans="2:11" hidden="1" x14ac:dyDescent="0.3">
      <c r="B715" s="7">
        <v>2</v>
      </c>
      <c r="C715" s="6" t="s">
        <v>208</v>
      </c>
      <c r="D715" t="s">
        <v>17</v>
      </c>
      <c r="E715" s="6" t="str">
        <f>IF(J715&lt;Leyenda!$D$9,Leyenda!$B$10,IF(AND('1 agua Ver barras'!J715&gt;=Leyenda!$D$9,'1 agua Ver barras'!J715&lt;=Leyenda!$D$8),Leyenda!$B$9,IF(AND(J715&gt;Leyenda!D$8,J715&lt;Leyenda!$D$7),Leyenda!$B$8,Leyenda!$B$7)))</f>
        <v>SOBRE</v>
      </c>
      <c r="F715" t="s">
        <v>19</v>
      </c>
      <c r="G715" t="s">
        <v>7</v>
      </c>
      <c r="H715">
        <v>92.58</v>
      </c>
      <c r="I715">
        <v>81.349999999999994</v>
      </c>
      <c r="J715" s="7">
        <v>0.49</v>
      </c>
      <c r="K715" t="s">
        <v>15</v>
      </c>
    </row>
    <row r="716" spans="2:11" hidden="1" x14ac:dyDescent="0.3">
      <c r="B716" s="7">
        <v>2</v>
      </c>
      <c r="C716" s="6" t="s">
        <v>208</v>
      </c>
      <c r="D716" t="s">
        <v>39</v>
      </c>
      <c r="E716" s="6" t="str">
        <f>IF(J716&lt;Leyenda!$D$9,Leyenda!$B$10,IF(AND('1 agua Ver barras'!J716&gt;=Leyenda!$D$9,'1 agua Ver barras'!J716&lt;=Leyenda!$D$8),Leyenda!$B$9,IF(AND(J716&gt;Leyenda!D$8,J716&lt;Leyenda!$D$7),Leyenda!$B$8,Leyenda!$B$7)))</f>
        <v>SOBRE</v>
      </c>
      <c r="F716" t="s">
        <v>19</v>
      </c>
      <c r="G716" t="s">
        <v>7</v>
      </c>
      <c r="H716">
        <v>92.58</v>
      </c>
      <c r="I716">
        <v>81.349999999999994</v>
      </c>
      <c r="J716" s="7">
        <v>0.37</v>
      </c>
      <c r="K716" t="s">
        <v>15</v>
      </c>
    </row>
    <row r="717" spans="2:11" hidden="1" x14ac:dyDescent="0.3">
      <c r="B717" s="7">
        <v>2</v>
      </c>
      <c r="C717" s="6" t="s">
        <v>208</v>
      </c>
      <c r="D717" t="s">
        <v>11</v>
      </c>
      <c r="E717" s="6" t="str">
        <f>IF(J717&lt;Leyenda!$D$9,Leyenda!$B$10,IF(AND('1 agua Ver barras'!J717&gt;=Leyenda!$D$9,'1 agua Ver barras'!J717&lt;=Leyenda!$D$8),Leyenda!$B$9,IF(AND(J717&gt;Leyenda!D$8,J717&lt;Leyenda!$D$7),Leyenda!$B$8,Leyenda!$B$7)))</f>
        <v>OK</v>
      </c>
      <c r="F717" t="s">
        <v>10</v>
      </c>
      <c r="G717" t="s">
        <v>7</v>
      </c>
      <c r="H717">
        <v>68.33</v>
      </c>
      <c r="I717">
        <v>64.59</v>
      </c>
      <c r="J717" s="7">
        <v>0.75</v>
      </c>
      <c r="K717" t="s">
        <v>8</v>
      </c>
    </row>
    <row r="718" spans="2:11" hidden="1" x14ac:dyDescent="0.3">
      <c r="B718" s="7">
        <v>2</v>
      </c>
      <c r="C718" s="6" t="s">
        <v>208</v>
      </c>
      <c r="D718" t="s">
        <v>40</v>
      </c>
      <c r="E718" s="6" t="str">
        <f>IF(J718&lt;Leyenda!$D$9,Leyenda!$B$10,IF(AND('1 agua Ver barras'!J718&gt;=Leyenda!$D$9,'1 agua Ver barras'!J718&lt;=Leyenda!$D$8),Leyenda!$B$9,IF(AND(J718&gt;Leyenda!D$8,J718&lt;Leyenda!$D$7),Leyenda!$B$8,Leyenda!$B$7)))</f>
        <v>OK</v>
      </c>
      <c r="F718" t="s">
        <v>10</v>
      </c>
      <c r="G718" t="s">
        <v>7</v>
      </c>
      <c r="H718">
        <v>54.29</v>
      </c>
      <c r="I718">
        <v>64.59</v>
      </c>
      <c r="J718" s="7">
        <v>0.67</v>
      </c>
      <c r="K718" t="s">
        <v>8</v>
      </c>
    </row>
    <row r="719" spans="2:11" hidden="1" x14ac:dyDescent="0.3">
      <c r="B719" s="7">
        <v>2</v>
      </c>
      <c r="C719" s="6" t="s">
        <v>208</v>
      </c>
      <c r="D719" t="s">
        <v>24</v>
      </c>
      <c r="E719" s="6" t="str">
        <f>IF(J719&lt;Leyenda!$D$9,Leyenda!$B$10,IF(AND('1 agua Ver barras'!J719&gt;=Leyenda!$D$9,'1 agua Ver barras'!J719&lt;=Leyenda!$D$8),Leyenda!$B$9,IF(AND(J719&gt;Leyenda!D$8,J719&lt;Leyenda!$D$7),Leyenda!$B$8,Leyenda!$B$7)))</f>
        <v>OK</v>
      </c>
      <c r="F719" t="s">
        <v>25</v>
      </c>
      <c r="G719" t="s">
        <v>7</v>
      </c>
      <c r="H719">
        <v>89.27</v>
      </c>
      <c r="I719">
        <v>359.98</v>
      </c>
      <c r="J719" s="7">
        <v>0.61</v>
      </c>
      <c r="K719" t="s">
        <v>15</v>
      </c>
    </row>
    <row r="720" spans="2:11" hidden="1" x14ac:dyDescent="0.3">
      <c r="B720" s="7">
        <v>2</v>
      </c>
      <c r="C720" s="6" t="s">
        <v>208</v>
      </c>
      <c r="D720" t="s">
        <v>42</v>
      </c>
      <c r="E720" s="6" t="str">
        <f>IF(J720&lt;Leyenda!$D$9,Leyenda!$B$10,IF(AND('1 agua Ver barras'!J720&gt;=Leyenda!$D$9,'1 agua Ver barras'!J720&lt;=Leyenda!$D$8),Leyenda!$B$9,IF(AND(J720&gt;Leyenda!D$8,J720&lt;Leyenda!$D$7),Leyenda!$B$8,Leyenda!$B$7)))</f>
        <v>SOBRE</v>
      </c>
      <c r="F720" t="s">
        <v>25</v>
      </c>
      <c r="G720" t="s">
        <v>7</v>
      </c>
      <c r="H720">
        <v>89.27</v>
      </c>
      <c r="I720">
        <v>359.98</v>
      </c>
      <c r="J720" s="7">
        <v>0.48</v>
      </c>
      <c r="K720" t="s">
        <v>43</v>
      </c>
    </row>
    <row r="721" spans="2:11" hidden="1" x14ac:dyDescent="0.3">
      <c r="B721" s="7">
        <v>2</v>
      </c>
      <c r="C721" s="6" t="s">
        <v>208</v>
      </c>
      <c r="D721" t="s">
        <v>44</v>
      </c>
      <c r="E721" s="6" t="str">
        <f>IF(J721&lt;Leyenda!$D$9,Leyenda!$B$10,IF(AND('1 agua Ver barras'!J721&gt;=Leyenda!$D$9,'1 agua Ver barras'!J721&lt;=Leyenda!$D$8),Leyenda!$B$9,IF(AND(J721&gt;Leyenda!D$8,J721&lt;Leyenda!$D$7),Leyenda!$B$8,Leyenda!$B$7)))</f>
        <v>OK</v>
      </c>
      <c r="F721" t="s">
        <v>167</v>
      </c>
      <c r="G721" t="s">
        <v>7</v>
      </c>
      <c r="H721">
        <v>54.86</v>
      </c>
      <c r="I721">
        <v>201.79</v>
      </c>
      <c r="J721" s="7">
        <v>0.76</v>
      </c>
      <c r="K721" t="s">
        <v>8</v>
      </c>
    </row>
    <row r="722" spans="2:11" hidden="1" x14ac:dyDescent="0.3">
      <c r="B722" s="7">
        <v>2</v>
      </c>
      <c r="C722" s="6" t="s">
        <v>208</v>
      </c>
      <c r="D722" t="s">
        <v>46</v>
      </c>
      <c r="E722" s="6" t="str">
        <f>IF(J722&lt;Leyenda!$D$9,Leyenda!$B$10,IF(AND('1 agua Ver barras'!J722&gt;=Leyenda!$D$9,'1 agua Ver barras'!J722&lt;=Leyenda!$D$8),Leyenda!$B$9,IF(AND(J722&gt;Leyenda!D$8,J722&lt;Leyenda!$D$7),Leyenda!$B$8,Leyenda!$B$7)))</f>
        <v>SOBRE</v>
      </c>
      <c r="F722" t="s">
        <v>167</v>
      </c>
      <c r="G722" t="s">
        <v>7</v>
      </c>
      <c r="H722">
        <v>54.86</v>
      </c>
      <c r="I722">
        <v>201.79</v>
      </c>
      <c r="J722" s="7">
        <v>0.1</v>
      </c>
      <c r="K722" t="s">
        <v>15</v>
      </c>
    </row>
    <row r="723" spans="2:11" hidden="1" x14ac:dyDescent="0.3">
      <c r="B723" s="7">
        <v>2</v>
      </c>
      <c r="C723" s="6" t="s">
        <v>208</v>
      </c>
      <c r="D723" t="s">
        <v>47</v>
      </c>
      <c r="E723" s="6" t="str">
        <f>IF(J723&lt;Leyenda!$D$9,Leyenda!$B$10,IF(AND('1 agua Ver barras'!J723&gt;=Leyenda!$D$9,'1 agua Ver barras'!J723&lt;=Leyenda!$D$8),Leyenda!$B$9,IF(AND(J723&gt;Leyenda!D$8,J723&lt;Leyenda!$D$7),Leyenda!$B$8,Leyenda!$B$7)))</f>
        <v>SOBRE</v>
      </c>
      <c r="F723" t="s">
        <v>167</v>
      </c>
      <c r="G723" t="s">
        <v>7</v>
      </c>
      <c r="H723">
        <v>54.86</v>
      </c>
      <c r="I723">
        <v>201.79</v>
      </c>
      <c r="J723" s="7">
        <v>0.17</v>
      </c>
      <c r="K723" t="s">
        <v>15</v>
      </c>
    </row>
    <row r="724" spans="2:11" hidden="1" x14ac:dyDescent="0.3">
      <c r="B724" s="7">
        <v>2</v>
      </c>
      <c r="C724" s="6" t="s">
        <v>208</v>
      </c>
      <c r="D724" t="s">
        <v>48</v>
      </c>
      <c r="E724" s="6" t="str">
        <f>IF(J724&lt;Leyenda!$D$9,Leyenda!$B$10,IF(AND('1 agua Ver barras'!J724&gt;=Leyenda!$D$9,'1 agua Ver barras'!J724&lt;=Leyenda!$D$8),Leyenda!$B$9,IF(AND(J724&gt;Leyenda!D$8,J724&lt;Leyenda!$D$7),Leyenda!$B$8,Leyenda!$B$7)))</f>
        <v>NOK</v>
      </c>
      <c r="F724" t="s">
        <v>167</v>
      </c>
      <c r="G724" t="s">
        <v>7</v>
      </c>
      <c r="H724">
        <v>54.86</v>
      </c>
      <c r="I724">
        <v>201.79</v>
      </c>
      <c r="J724" s="7">
        <v>1.1000000000000001</v>
      </c>
      <c r="K724" t="s">
        <v>8</v>
      </c>
    </row>
    <row r="725" spans="2:11" hidden="1" x14ac:dyDescent="0.3">
      <c r="B725" s="7">
        <v>2</v>
      </c>
      <c r="C725" s="6" t="s">
        <v>208</v>
      </c>
      <c r="D725" t="s">
        <v>49</v>
      </c>
      <c r="E725" s="6" t="str">
        <f>IF(J725&lt;Leyenda!$D$9,Leyenda!$B$10,IF(AND('1 agua Ver barras'!J725&gt;=Leyenda!$D$9,'1 agua Ver barras'!J725&lt;=Leyenda!$D$8),Leyenda!$B$9,IF(AND(J725&gt;Leyenda!D$8,J725&lt;Leyenda!$D$7),Leyenda!$B$8,Leyenda!$B$7)))</f>
        <v>SOBRE</v>
      </c>
      <c r="F725" t="s">
        <v>167</v>
      </c>
      <c r="G725" t="s">
        <v>7</v>
      </c>
      <c r="H725">
        <v>54.86</v>
      </c>
      <c r="I725">
        <v>201.79</v>
      </c>
      <c r="J725" s="7">
        <v>0.16</v>
      </c>
      <c r="K725" t="s">
        <v>15</v>
      </c>
    </row>
    <row r="726" spans="2:11" hidden="1" x14ac:dyDescent="0.3">
      <c r="B726" s="7">
        <v>2</v>
      </c>
      <c r="C726" s="6" t="s">
        <v>208</v>
      </c>
      <c r="D726" t="s">
        <v>50</v>
      </c>
      <c r="E726" s="6" t="str">
        <f>IF(J726&lt;Leyenda!$D$9,Leyenda!$B$10,IF(AND('1 agua Ver barras'!J726&gt;=Leyenda!$D$9,'1 agua Ver barras'!J726&lt;=Leyenda!$D$8),Leyenda!$B$9,IF(AND(J726&gt;Leyenda!D$8,J726&lt;Leyenda!$D$7),Leyenda!$B$8,Leyenda!$B$7)))</f>
        <v>OK</v>
      </c>
      <c r="F726" t="s">
        <v>167</v>
      </c>
      <c r="G726" t="s">
        <v>7</v>
      </c>
      <c r="H726">
        <v>54.86</v>
      </c>
      <c r="I726">
        <v>201.79</v>
      </c>
      <c r="J726" s="7">
        <v>0.73</v>
      </c>
      <c r="K726" t="s">
        <v>8</v>
      </c>
    </row>
    <row r="727" spans="2:11" hidden="1" x14ac:dyDescent="0.3">
      <c r="B727" s="7">
        <v>2</v>
      </c>
      <c r="C727" s="6" t="s">
        <v>208</v>
      </c>
      <c r="D727" t="s">
        <v>51</v>
      </c>
      <c r="E727" s="6" t="str">
        <f>IF(J727&lt;Leyenda!$D$9,Leyenda!$B$10,IF(AND('1 agua Ver barras'!J727&gt;=Leyenda!$D$9,'1 agua Ver barras'!J727&lt;=Leyenda!$D$8),Leyenda!$B$9,IF(AND(J727&gt;Leyenda!D$8,J727&lt;Leyenda!$D$7),Leyenda!$B$8,Leyenda!$B$7)))</f>
        <v>SOBRE</v>
      </c>
      <c r="F727" t="s">
        <v>167</v>
      </c>
      <c r="G727" t="s">
        <v>7</v>
      </c>
      <c r="H727">
        <v>54.86</v>
      </c>
      <c r="I727">
        <v>201.79</v>
      </c>
      <c r="J727" s="7">
        <v>0.12</v>
      </c>
      <c r="K727" t="s">
        <v>8</v>
      </c>
    </row>
    <row r="728" spans="2:11" hidden="1" x14ac:dyDescent="0.3">
      <c r="B728" s="7">
        <v>2</v>
      </c>
      <c r="C728" s="6" t="s">
        <v>208</v>
      </c>
      <c r="D728" t="s">
        <v>52</v>
      </c>
      <c r="E728" s="6" t="str">
        <f>IF(J728&lt;Leyenda!$D$9,Leyenda!$B$10,IF(AND('1 agua Ver barras'!J728&gt;=Leyenda!$D$9,'1 agua Ver barras'!J728&lt;=Leyenda!$D$8),Leyenda!$B$9,IF(AND(J728&gt;Leyenda!D$8,J728&lt;Leyenda!$D$7),Leyenda!$B$8,Leyenda!$B$7)))</f>
        <v>SOBRE</v>
      </c>
      <c r="F728" t="s">
        <v>166</v>
      </c>
      <c r="G728" t="s">
        <v>7</v>
      </c>
      <c r="H728">
        <v>53.35</v>
      </c>
      <c r="I728">
        <v>47.82</v>
      </c>
      <c r="J728" s="7">
        <v>0.45</v>
      </c>
      <c r="K728" t="s">
        <v>8</v>
      </c>
    </row>
    <row r="729" spans="2:11" hidden="1" x14ac:dyDescent="0.3">
      <c r="B729" s="7">
        <v>2</v>
      </c>
      <c r="C729" s="6" t="s">
        <v>208</v>
      </c>
      <c r="D729" t="s">
        <v>53</v>
      </c>
      <c r="E729" s="6" t="str">
        <f>IF(J729&lt;Leyenda!$D$9,Leyenda!$B$10,IF(AND('1 agua Ver barras'!J729&gt;=Leyenda!$D$9,'1 agua Ver barras'!J729&lt;=Leyenda!$D$8),Leyenda!$B$9,IF(AND(J729&gt;Leyenda!D$8,J729&lt;Leyenda!$D$7),Leyenda!$B$8,Leyenda!$B$7)))</f>
        <v>OK</v>
      </c>
      <c r="F729" t="s">
        <v>166</v>
      </c>
      <c r="G729" t="s">
        <v>7</v>
      </c>
      <c r="H729">
        <v>85.06</v>
      </c>
      <c r="I729">
        <v>47.82</v>
      </c>
      <c r="J729" s="7">
        <v>0.56000000000000005</v>
      </c>
      <c r="K729" t="s">
        <v>15</v>
      </c>
    </row>
    <row r="730" spans="2:11" hidden="1" x14ac:dyDescent="0.3">
      <c r="B730" s="7">
        <v>2</v>
      </c>
      <c r="C730" s="6" t="s">
        <v>208</v>
      </c>
      <c r="D730" t="s">
        <v>54</v>
      </c>
      <c r="E730" s="6" t="str">
        <f>IF(J730&lt;Leyenda!$D$9,Leyenda!$B$10,IF(AND('1 agua Ver barras'!J730&gt;=Leyenda!$D$9,'1 agua Ver barras'!J730&lt;=Leyenda!$D$8),Leyenda!$B$9,IF(AND(J730&gt;Leyenda!D$8,J730&lt;Leyenda!$D$7),Leyenda!$B$8,Leyenda!$B$7)))</f>
        <v>SOBRE</v>
      </c>
      <c r="F730" t="s">
        <v>23</v>
      </c>
      <c r="G730" t="s">
        <v>7</v>
      </c>
      <c r="H730">
        <v>79.09</v>
      </c>
      <c r="I730">
        <v>36.42</v>
      </c>
      <c r="J730" s="7">
        <v>0.4</v>
      </c>
      <c r="K730" t="s">
        <v>15</v>
      </c>
    </row>
    <row r="731" spans="2:11" hidden="1" x14ac:dyDescent="0.3">
      <c r="B731" s="7">
        <v>2</v>
      </c>
      <c r="C731" s="6" t="s">
        <v>208</v>
      </c>
      <c r="D731" t="s">
        <v>55</v>
      </c>
      <c r="E731" s="6" t="str">
        <f>IF(J731&lt;Leyenda!$D$9,Leyenda!$B$10,IF(AND('1 agua Ver barras'!J731&gt;=Leyenda!$D$9,'1 agua Ver barras'!J731&lt;=Leyenda!$D$8),Leyenda!$B$9,IF(AND(J731&gt;Leyenda!D$8,J731&lt;Leyenda!$D$7),Leyenda!$B$8,Leyenda!$B$7)))</f>
        <v>OK</v>
      </c>
      <c r="F731" t="s">
        <v>23</v>
      </c>
      <c r="G731" t="s">
        <v>7</v>
      </c>
      <c r="H731">
        <v>79.09</v>
      </c>
      <c r="I731">
        <v>36.42</v>
      </c>
      <c r="J731" s="7">
        <v>0.52</v>
      </c>
      <c r="K731" t="s">
        <v>15</v>
      </c>
    </row>
    <row r="732" spans="2:11" hidden="1" x14ac:dyDescent="0.3">
      <c r="B732" s="7">
        <v>2</v>
      </c>
      <c r="C732" s="6" t="s">
        <v>208</v>
      </c>
      <c r="D732" t="s">
        <v>56</v>
      </c>
      <c r="E732" s="6" t="str">
        <f>IF(J732&lt;Leyenda!$D$9,Leyenda!$B$10,IF(AND('1 agua Ver barras'!J732&gt;=Leyenda!$D$9,'1 agua Ver barras'!J732&lt;=Leyenda!$D$8),Leyenda!$B$9,IF(AND(J732&gt;Leyenda!D$8,J732&lt;Leyenda!$D$7),Leyenda!$B$8,Leyenda!$B$7)))</f>
        <v>OK</v>
      </c>
      <c r="F732" t="s">
        <v>25</v>
      </c>
      <c r="G732" t="s">
        <v>7</v>
      </c>
      <c r="H732">
        <v>89.27</v>
      </c>
      <c r="I732">
        <v>359.98</v>
      </c>
      <c r="J732" s="7">
        <v>0.55000000000000004</v>
      </c>
      <c r="K732" t="s">
        <v>15</v>
      </c>
    </row>
    <row r="733" spans="2:11" hidden="1" x14ac:dyDescent="0.3">
      <c r="B733" s="7">
        <v>2</v>
      </c>
      <c r="C733" s="6" t="s">
        <v>208</v>
      </c>
      <c r="D733" t="s">
        <v>57</v>
      </c>
      <c r="E733" s="6" t="str">
        <f>IF(J733&lt;Leyenda!$D$9,Leyenda!$B$10,IF(AND('1 agua Ver barras'!J733&gt;=Leyenda!$D$9,'1 agua Ver barras'!J733&lt;=Leyenda!$D$8),Leyenda!$B$9,IF(AND(J733&gt;Leyenda!D$8,J733&lt;Leyenda!$D$7),Leyenda!$B$8,Leyenda!$B$7)))</f>
        <v>OK</v>
      </c>
      <c r="F733" t="s">
        <v>25</v>
      </c>
      <c r="G733" t="s">
        <v>7</v>
      </c>
      <c r="H733">
        <v>89.27</v>
      </c>
      <c r="I733">
        <v>359.98</v>
      </c>
      <c r="J733" s="7">
        <v>0.55000000000000004</v>
      </c>
      <c r="K733" t="s">
        <v>43</v>
      </c>
    </row>
    <row r="734" spans="2:11" hidden="1" x14ac:dyDescent="0.3">
      <c r="B734" s="7">
        <v>2</v>
      </c>
      <c r="C734" s="6" t="s">
        <v>208</v>
      </c>
      <c r="D734" t="s">
        <v>58</v>
      </c>
      <c r="E734" s="6" t="str">
        <f>IF(J734&lt;Leyenda!$D$9,Leyenda!$B$10,IF(AND('1 agua Ver barras'!J734&gt;=Leyenda!$D$9,'1 agua Ver barras'!J734&lt;=Leyenda!$D$8),Leyenda!$B$9,IF(AND(J734&gt;Leyenda!D$8,J734&lt;Leyenda!$D$7),Leyenda!$B$8,Leyenda!$B$7)))</f>
        <v>SOBRE</v>
      </c>
      <c r="F734" t="s">
        <v>167</v>
      </c>
      <c r="G734" t="s">
        <v>7</v>
      </c>
      <c r="H734">
        <v>54.86</v>
      </c>
      <c r="I734">
        <v>201.79</v>
      </c>
      <c r="J734" s="7">
        <v>0.22</v>
      </c>
      <c r="K734" t="s">
        <v>15</v>
      </c>
    </row>
    <row r="735" spans="2:11" hidden="1" x14ac:dyDescent="0.3">
      <c r="B735" s="7">
        <v>2</v>
      </c>
      <c r="C735" s="6" t="s">
        <v>208</v>
      </c>
      <c r="D735" t="s">
        <v>59</v>
      </c>
      <c r="E735" s="6" t="str">
        <f>IF(J735&lt;Leyenda!$D$9,Leyenda!$B$10,IF(AND('1 agua Ver barras'!J735&gt;=Leyenda!$D$9,'1 agua Ver barras'!J735&lt;=Leyenda!$D$8),Leyenda!$B$9,IF(AND(J735&gt;Leyenda!D$8,J735&lt;Leyenda!$D$7),Leyenda!$B$8,Leyenda!$B$7)))</f>
        <v>SOBRE</v>
      </c>
      <c r="F735" t="s">
        <v>167</v>
      </c>
      <c r="G735" t="s">
        <v>7</v>
      </c>
      <c r="H735">
        <v>54.86</v>
      </c>
      <c r="I735">
        <v>201.79</v>
      </c>
      <c r="J735" s="7">
        <v>0.17</v>
      </c>
      <c r="K735" t="s">
        <v>8</v>
      </c>
    </row>
    <row r="736" spans="2:11" hidden="1" x14ac:dyDescent="0.3">
      <c r="B736" s="7">
        <v>2</v>
      </c>
      <c r="C736" s="6" t="s">
        <v>208</v>
      </c>
      <c r="D736" t="s">
        <v>60</v>
      </c>
      <c r="E736" s="6" t="str">
        <f>IF(J736&lt;Leyenda!$D$9,Leyenda!$B$10,IF(AND('1 agua Ver barras'!J736&gt;=Leyenda!$D$9,'1 agua Ver barras'!J736&lt;=Leyenda!$D$8),Leyenda!$B$9,IF(AND(J736&gt;Leyenda!D$8,J736&lt;Leyenda!$D$7),Leyenda!$B$8,Leyenda!$B$7)))</f>
        <v>SOBRE</v>
      </c>
      <c r="F736" t="s">
        <v>167</v>
      </c>
      <c r="G736" t="s">
        <v>7</v>
      </c>
      <c r="H736">
        <v>54.86</v>
      </c>
      <c r="I736">
        <v>201.79</v>
      </c>
      <c r="J736" s="7">
        <v>0.2</v>
      </c>
      <c r="K736" t="s">
        <v>15</v>
      </c>
    </row>
    <row r="737" spans="2:11" hidden="1" x14ac:dyDescent="0.3">
      <c r="B737" s="7">
        <v>2</v>
      </c>
      <c r="C737" s="6" t="s">
        <v>208</v>
      </c>
      <c r="D737" t="s">
        <v>61</v>
      </c>
      <c r="E737" s="6" t="str">
        <f>IF(J737&lt;Leyenda!$D$9,Leyenda!$B$10,IF(AND('1 agua Ver barras'!J737&gt;=Leyenda!$D$9,'1 agua Ver barras'!J737&lt;=Leyenda!$D$8),Leyenda!$B$9,IF(AND(J737&gt;Leyenda!D$8,J737&lt;Leyenda!$D$7),Leyenda!$B$8,Leyenda!$B$7)))</f>
        <v>SOBRE</v>
      </c>
      <c r="F737" t="s">
        <v>167</v>
      </c>
      <c r="G737" t="s">
        <v>7</v>
      </c>
      <c r="H737">
        <v>54.86</v>
      </c>
      <c r="I737">
        <v>201.79</v>
      </c>
      <c r="J737" s="7">
        <v>0.3</v>
      </c>
      <c r="K737" t="s">
        <v>15</v>
      </c>
    </row>
    <row r="738" spans="2:11" hidden="1" x14ac:dyDescent="0.3">
      <c r="B738" s="7">
        <v>2</v>
      </c>
      <c r="C738" s="6" t="s">
        <v>208</v>
      </c>
      <c r="D738" t="s">
        <v>62</v>
      </c>
      <c r="E738" s="6" t="str">
        <f>IF(J738&lt;Leyenda!$D$9,Leyenda!$B$10,IF(AND('1 agua Ver barras'!J738&gt;=Leyenda!$D$9,'1 agua Ver barras'!J738&lt;=Leyenda!$D$8),Leyenda!$B$9,IF(AND(J738&gt;Leyenda!D$8,J738&lt;Leyenda!$D$7),Leyenda!$B$8,Leyenda!$B$7)))</f>
        <v>SOBRE</v>
      </c>
      <c r="F738" t="s">
        <v>167</v>
      </c>
      <c r="G738" t="s">
        <v>7</v>
      </c>
      <c r="H738">
        <v>54.86</v>
      </c>
      <c r="I738">
        <v>201.79</v>
      </c>
      <c r="J738" s="7">
        <v>0.19</v>
      </c>
      <c r="K738" t="s">
        <v>15</v>
      </c>
    </row>
    <row r="739" spans="2:11" hidden="1" x14ac:dyDescent="0.3">
      <c r="B739" s="7">
        <v>2</v>
      </c>
      <c r="C739" s="6" t="s">
        <v>208</v>
      </c>
      <c r="D739" t="s">
        <v>63</v>
      </c>
      <c r="E739" s="6" t="str">
        <f>IF(J739&lt;Leyenda!$D$9,Leyenda!$B$10,IF(AND('1 agua Ver barras'!J739&gt;=Leyenda!$D$9,'1 agua Ver barras'!J739&lt;=Leyenda!$D$8),Leyenda!$B$9,IF(AND(J739&gt;Leyenda!D$8,J739&lt;Leyenda!$D$7),Leyenda!$B$8,Leyenda!$B$7)))</f>
        <v>SOBRE</v>
      </c>
      <c r="F739" t="s">
        <v>167</v>
      </c>
      <c r="G739" t="s">
        <v>7</v>
      </c>
      <c r="H739">
        <v>54.86</v>
      </c>
      <c r="I739">
        <v>201.79</v>
      </c>
      <c r="J739" s="7">
        <v>0.2</v>
      </c>
      <c r="K739" t="s">
        <v>15</v>
      </c>
    </row>
    <row r="740" spans="2:11" hidden="1" x14ac:dyDescent="0.3">
      <c r="B740" s="7">
        <v>2</v>
      </c>
      <c r="C740" s="6" t="s">
        <v>208</v>
      </c>
      <c r="D740" t="s">
        <v>64</v>
      </c>
      <c r="E740" s="6" t="str">
        <f>IF(J740&lt;Leyenda!$D$9,Leyenda!$B$10,IF(AND('1 agua Ver barras'!J740&gt;=Leyenda!$D$9,'1 agua Ver barras'!J740&lt;=Leyenda!$D$8),Leyenda!$B$9,IF(AND(J740&gt;Leyenda!D$8,J740&lt;Leyenda!$D$7),Leyenda!$B$8,Leyenda!$B$7)))</f>
        <v>SOBRE</v>
      </c>
      <c r="F740" t="s">
        <v>167</v>
      </c>
      <c r="G740" t="s">
        <v>7</v>
      </c>
      <c r="H740">
        <v>54.86</v>
      </c>
      <c r="I740">
        <v>201.79</v>
      </c>
      <c r="J740" s="7">
        <v>0.09</v>
      </c>
      <c r="K740" t="s">
        <v>15</v>
      </c>
    </row>
    <row r="741" spans="2:11" hidden="1" x14ac:dyDescent="0.3">
      <c r="B741" s="7">
        <v>2</v>
      </c>
      <c r="C741" s="6" t="s">
        <v>208</v>
      </c>
      <c r="D741" t="s">
        <v>65</v>
      </c>
      <c r="E741" s="6" t="str">
        <f>IF(J741&lt;Leyenda!$D$9,Leyenda!$B$10,IF(AND('1 agua Ver barras'!J741&gt;=Leyenda!$D$9,'1 agua Ver barras'!J741&lt;=Leyenda!$D$8),Leyenda!$B$9,IF(AND(J741&gt;Leyenda!D$8,J741&lt;Leyenda!$D$7),Leyenda!$B$8,Leyenda!$B$7)))</f>
        <v>OK</v>
      </c>
      <c r="F741" t="s">
        <v>166</v>
      </c>
      <c r="G741" t="s">
        <v>7</v>
      </c>
      <c r="H741">
        <v>53.35</v>
      </c>
      <c r="I741">
        <v>47.82</v>
      </c>
      <c r="J741" s="7">
        <v>0.63</v>
      </c>
      <c r="K741" t="s">
        <v>8</v>
      </c>
    </row>
    <row r="742" spans="2:11" hidden="1" x14ac:dyDescent="0.3">
      <c r="B742" s="7">
        <v>2</v>
      </c>
      <c r="C742" s="6" t="s">
        <v>208</v>
      </c>
      <c r="D742" t="s">
        <v>66</v>
      </c>
      <c r="E742" s="6" t="str">
        <f>IF(J742&lt;Leyenda!$D$9,Leyenda!$B$10,IF(AND('1 agua Ver barras'!J742&gt;=Leyenda!$D$9,'1 agua Ver barras'!J742&lt;=Leyenda!$D$8),Leyenda!$B$9,IF(AND(J742&gt;Leyenda!D$8,J742&lt;Leyenda!$D$7),Leyenda!$B$8,Leyenda!$B$7)))</f>
        <v>OK</v>
      </c>
      <c r="F742" t="s">
        <v>166</v>
      </c>
      <c r="G742" t="s">
        <v>7</v>
      </c>
      <c r="H742">
        <v>85.06</v>
      </c>
      <c r="I742">
        <v>47.82</v>
      </c>
      <c r="J742" s="7">
        <v>0.77</v>
      </c>
      <c r="K742" t="s">
        <v>15</v>
      </c>
    </row>
    <row r="743" spans="2:11" hidden="1" x14ac:dyDescent="0.3">
      <c r="B743" s="7">
        <v>2</v>
      </c>
      <c r="C743" s="6" t="s">
        <v>208</v>
      </c>
      <c r="D743" t="s">
        <v>67</v>
      </c>
      <c r="E743" s="6" t="str">
        <f>IF(J743&lt;Leyenda!$D$9,Leyenda!$B$10,IF(AND('1 agua Ver barras'!J743&gt;=Leyenda!$D$9,'1 agua Ver barras'!J743&lt;=Leyenda!$D$8),Leyenda!$B$9,IF(AND(J743&gt;Leyenda!D$8,J743&lt;Leyenda!$D$7),Leyenda!$B$8,Leyenda!$B$7)))</f>
        <v>OK</v>
      </c>
      <c r="F743" t="s">
        <v>23</v>
      </c>
      <c r="G743" t="s">
        <v>7</v>
      </c>
      <c r="H743">
        <v>79.09</v>
      </c>
      <c r="I743">
        <v>36.42</v>
      </c>
      <c r="J743" s="7">
        <v>0.62</v>
      </c>
      <c r="K743" t="s">
        <v>15</v>
      </c>
    </row>
    <row r="744" spans="2:11" hidden="1" x14ac:dyDescent="0.3">
      <c r="B744" s="7">
        <v>2</v>
      </c>
      <c r="C744" s="6" t="s">
        <v>208</v>
      </c>
      <c r="D744" t="s">
        <v>68</v>
      </c>
      <c r="E744" s="6" t="str">
        <f>IF(J744&lt;Leyenda!$D$9,Leyenda!$B$10,IF(AND('1 agua Ver barras'!J744&gt;=Leyenda!$D$9,'1 agua Ver barras'!J744&lt;=Leyenda!$D$8),Leyenda!$B$9,IF(AND(J744&gt;Leyenda!D$8,J744&lt;Leyenda!$D$7),Leyenda!$B$8,Leyenda!$B$7)))</f>
        <v>OK</v>
      </c>
      <c r="F744" t="s">
        <v>23</v>
      </c>
      <c r="G744" t="s">
        <v>7</v>
      </c>
      <c r="H744">
        <v>79.09</v>
      </c>
      <c r="I744">
        <v>36.42</v>
      </c>
      <c r="J744" s="7">
        <v>0.74</v>
      </c>
      <c r="K744" t="s">
        <v>15</v>
      </c>
    </row>
    <row r="745" spans="2:11" hidden="1" x14ac:dyDescent="0.3">
      <c r="B745" s="7">
        <v>2</v>
      </c>
      <c r="C745" s="6" t="s">
        <v>208</v>
      </c>
      <c r="D745" t="s">
        <v>69</v>
      </c>
      <c r="E745" s="6" t="str">
        <f>IF(J745&lt;Leyenda!$D$9,Leyenda!$B$10,IF(AND('1 agua Ver barras'!J745&gt;=Leyenda!$D$9,'1 agua Ver barras'!J745&lt;=Leyenda!$D$8),Leyenda!$B$9,IF(AND(J745&gt;Leyenda!D$8,J745&lt;Leyenda!$D$7),Leyenda!$B$8,Leyenda!$B$7)))</f>
        <v>OK</v>
      </c>
      <c r="F745" t="s">
        <v>25</v>
      </c>
      <c r="G745" t="s">
        <v>7</v>
      </c>
      <c r="H745">
        <v>89.27</v>
      </c>
      <c r="I745">
        <v>359.98</v>
      </c>
      <c r="J745" s="7">
        <v>0.53</v>
      </c>
      <c r="K745" t="s">
        <v>8</v>
      </c>
    </row>
    <row r="746" spans="2:11" hidden="1" x14ac:dyDescent="0.3">
      <c r="B746" s="7">
        <v>2</v>
      </c>
      <c r="C746" s="6" t="s">
        <v>208</v>
      </c>
      <c r="D746" t="s">
        <v>70</v>
      </c>
      <c r="E746" s="6" t="str">
        <f>IF(J746&lt;Leyenda!$D$9,Leyenda!$B$10,IF(AND('1 agua Ver barras'!J746&gt;=Leyenda!$D$9,'1 agua Ver barras'!J746&lt;=Leyenda!$D$8),Leyenda!$B$9,IF(AND(J746&gt;Leyenda!D$8,J746&lt;Leyenda!$D$7),Leyenda!$B$8,Leyenda!$B$7)))</f>
        <v>SOBRE</v>
      </c>
      <c r="F746" t="s">
        <v>25</v>
      </c>
      <c r="G746" t="s">
        <v>7</v>
      </c>
      <c r="H746">
        <v>89.27</v>
      </c>
      <c r="I746">
        <v>359.98</v>
      </c>
      <c r="J746" s="7">
        <v>0.49</v>
      </c>
      <c r="K746" t="s">
        <v>43</v>
      </c>
    </row>
    <row r="747" spans="2:11" hidden="1" x14ac:dyDescent="0.3">
      <c r="B747" s="7">
        <v>2</v>
      </c>
      <c r="C747" s="6" t="s">
        <v>208</v>
      </c>
      <c r="D747" t="s">
        <v>71</v>
      </c>
      <c r="E747" s="6" t="str">
        <f>IF(J747&lt;Leyenda!$D$9,Leyenda!$B$10,IF(AND('1 agua Ver barras'!J747&gt;=Leyenda!$D$9,'1 agua Ver barras'!J747&lt;=Leyenda!$D$8),Leyenda!$B$9,IF(AND(J747&gt;Leyenda!D$8,J747&lt;Leyenda!$D$7),Leyenda!$B$8,Leyenda!$B$7)))</f>
        <v>SOBRE</v>
      </c>
      <c r="F747" t="s">
        <v>167</v>
      </c>
      <c r="G747" t="s">
        <v>7</v>
      </c>
      <c r="H747">
        <v>54.86</v>
      </c>
      <c r="I747">
        <v>201.79</v>
      </c>
      <c r="J747" s="7">
        <v>0.18</v>
      </c>
      <c r="K747" t="s">
        <v>8</v>
      </c>
    </row>
    <row r="748" spans="2:11" hidden="1" x14ac:dyDescent="0.3">
      <c r="B748" s="7">
        <v>2</v>
      </c>
      <c r="C748" s="6" t="s">
        <v>208</v>
      </c>
      <c r="D748" t="s">
        <v>72</v>
      </c>
      <c r="E748" s="6" t="str">
        <f>IF(J748&lt;Leyenda!$D$9,Leyenda!$B$10,IF(AND('1 agua Ver barras'!J748&gt;=Leyenda!$D$9,'1 agua Ver barras'!J748&lt;=Leyenda!$D$8),Leyenda!$B$9,IF(AND(J748&gt;Leyenda!D$8,J748&lt;Leyenda!$D$7),Leyenda!$B$8,Leyenda!$B$7)))</f>
        <v>SOBRE</v>
      </c>
      <c r="F748" t="s">
        <v>167</v>
      </c>
      <c r="G748" t="s">
        <v>7</v>
      </c>
      <c r="H748">
        <v>54.86</v>
      </c>
      <c r="I748">
        <v>201.79</v>
      </c>
      <c r="J748" s="7">
        <v>0.2</v>
      </c>
      <c r="K748" t="s">
        <v>8</v>
      </c>
    </row>
    <row r="749" spans="2:11" hidden="1" x14ac:dyDescent="0.3">
      <c r="B749" s="7">
        <v>2</v>
      </c>
      <c r="C749" s="6" t="s">
        <v>208</v>
      </c>
      <c r="D749" t="s">
        <v>73</v>
      </c>
      <c r="E749" s="6" t="str">
        <f>IF(J749&lt;Leyenda!$D$9,Leyenda!$B$10,IF(AND('1 agua Ver barras'!J749&gt;=Leyenda!$D$9,'1 agua Ver barras'!J749&lt;=Leyenda!$D$8),Leyenda!$B$9,IF(AND(J749&gt;Leyenda!D$8,J749&lt;Leyenda!$D$7),Leyenda!$B$8,Leyenda!$B$7)))</f>
        <v>SOBRE</v>
      </c>
      <c r="F749" t="s">
        <v>167</v>
      </c>
      <c r="G749" t="s">
        <v>7</v>
      </c>
      <c r="H749">
        <v>54.86</v>
      </c>
      <c r="I749">
        <v>201.79</v>
      </c>
      <c r="J749" s="7">
        <v>0.18</v>
      </c>
      <c r="K749" t="s">
        <v>8</v>
      </c>
    </row>
    <row r="750" spans="2:11" hidden="1" x14ac:dyDescent="0.3">
      <c r="B750" s="7">
        <v>2</v>
      </c>
      <c r="C750" s="6" t="s">
        <v>208</v>
      </c>
      <c r="D750" t="s">
        <v>74</v>
      </c>
      <c r="E750" s="6" t="str">
        <f>IF(J750&lt;Leyenda!$D$9,Leyenda!$B$10,IF(AND('1 agua Ver barras'!J750&gt;=Leyenda!$D$9,'1 agua Ver barras'!J750&lt;=Leyenda!$D$8),Leyenda!$B$9,IF(AND(J750&gt;Leyenda!D$8,J750&lt;Leyenda!$D$7),Leyenda!$B$8,Leyenda!$B$7)))</f>
        <v>SOBRE</v>
      </c>
      <c r="F750" t="s">
        <v>167</v>
      </c>
      <c r="G750" t="s">
        <v>7</v>
      </c>
      <c r="H750">
        <v>54.86</v>
      </c>
      <c r="I750">
        <v>201.79</v>
      </c>
      <c r="J750" s="7">
        <v>0.16</v>
      </c>
      <c r="K750" t="s">
        <v>8</v>
      </c>
    </row>
    <row r="751" spans="2:11" hidden="1" x14ac:dyDescent="0.3">
      <c r="B751" s="7">
        <v>2</v>
      </c>
      <c r="C751" s="6" t="s">
        <v>208</v>
      </c>
      <c r="D751" t="s">
        <v>75</v>
      </c>
      <c r="E751" s="6" t="str">
        <f>IF(J751&lt;Leyenda!$D$9,Leyenda!$B$10,IF(AND('1 agua Ver barras'!J751&gt;=Leyenda!$D$9,'1 agua Ver barras'!J751&lt;=Leyenda!$D$8),Leyenda!$B$9,IF(AND(J751&gt;Leyenda!D$8,J751&lt;Leyenda!$D$7),Leyenda!$B$8,Leyenda!$B$7)))</f>
        <v>SOBRE</v>
      </c>
      <c r="F751" t="s">
        <v>167</v>
      </c>
      <c r="G751" t="s">
        <v>7</v>
      </c>
      <c r="H751">
        <v>54.86</v>
      </c>
      <c r="I751">
        <v>201.79</v>
      </c>
      <c r="J751" s="7">
        <v>0.14000000000000001</v>
      </c>
      <c r="K751" t="s">
        <v>8</v>
      </c>
    </row>
    <row r="752" spans="2:11" hidden="1" x14ac:dyDescent="0.3">
      <c r="B752" s="7">
        <v>2</v>
      </c>
      <c r="C752" s="6" t="s">
        <v>208</v>
      </c>
      <c r="D752" t="s">
        <v>76</v>
      </c>
      <c r="E752" s="6" t="str">
        <f>IF(J752&lt;Leyenda!$D$9,Leyenda!$B$10,IF(AND('1 agua Ver barras'!J752&gt;=Leyenda!$D$9,'1 agua Ver barras'!J752&lt;=Leyenda!$D$8),Leyenda!$B$9,IF(AND(J752&gt;Leyenda!D$8,J752&lt;Leyenda!$D$7),Leyenda!$B$8,Leyenda!$B$7)))</f>
        <v>SOBRE</v>
      </c>
      <c r="F752" t="s">
        <v>167</v>
      </c>
      <c r="G752" t="s">
        <v>7</v>
      </c>
      <c r="H752">
        <v>54.86</v>
      </c>
      <c r="I752">
        <v>201.79</v>
      </c>
      <c r="J752" s="7">
        <v>0.1</v>
      </c>
      <c r="K752" t="s">
        <v>8</v>
      </c>
    </row>
    <row r="753" spans="2:11" hidden="1" x14ac:dyDescent="0.3">
      <c r="B753" s="7">
        <v>2</v>
      </c>
      <c r="C753" s="6" t="s">
        <v>208</v>
      </c>
      <c r="D753" t="s">
        <v>77</v>
      </c>
      <c r="E753" s="6" t="str">
        <f>IF(J753&lt;Leyenda!$D$9,Leyenda!$B$10,IF(AND('1 agua Ver barras'!J753&gt;=Leyenda!$D$9,'1 agua Ver barras'!J753&lt;=Leyenda!$D$8),Leyenda!$B$9,IF(AND(J753&gt;Leyenda!D$8,J753&lt;Leyenda!$D$7),Leyenda!$B$8,Leyenda!$B$7)))</f>
        <v>SOBRE</v>
      </c>
      <c r="F753" t="s">
        <v>167</v>
      </c>
      <c r="G753" t="s">
        <v>7</v>
      </c>
      <c r="H753">
        <v>54.86</v>
      </c>
      <c r="I753">
        <v>201.79</v>
      </c>
      <c r="J753" s="7">
        <v>0.09</v>
      </c>
      <c r="K753" t="s">
        <v>15</v>
      </c>
    </row>
    <row r="754" spans="2:11" hidden="1" x14ac:dyDescent="0.3">
      <c r="B754" s="7">
        <v>2</v>
      </c>
      <c r="C754" s="6" t="s">
        <v>208</v>
      </c>
      <c r="D754" t="s">
        <v>78</v>
      </c>
      <c r="E754" s="6" t="str">
        <f>IF(J754&lt;Leyenda!$D$9,Leyenda!$B$10,IF(AND('1 agua Ver barras'!J754&gt;=Leyenda!$D$9,'1 agua Ver barras'!J754&lt;=Leyenda!$D$8),Leyenda!$B$9,IF(AND(J754&gt;Leyenda!D$8,J754&lt;Leyenda!$D$7),Leyenda!$B$8,Leyenda!$B$7)))</f>
        <v>OK</v>
      </c>
      <c r="F754" t="s">
        <v>166</v>
      </c>
      <c r="G754" t="s">
        <v>7</v>
      </c>
      <c r="H754">
        <v>53.35</v>
      </c>
      <c r="I754">
        <v>47.82</v>
      </c>
      <c r="J754" s="7">
        <v>0.67</v>
      </c>
      <c r="K754" t="s">
        <v>8</v>
      </c>
    </row>
    <row r="755" spans="2:11" hidden="1" x14ac:dyDescent="0.3">
      <c r="B755" s="7">
        <v>2</v>
      </c>
      <c r="C755" s="6" t="s">
        <v>208</v>
      </c>
      <c r="D755" t="s">
        <v>79</v>
      </c>
      <c r="E755" s="6" t="str">
        <f>IF(J755&lt;Leyenda!$D$9,Leyenda!$B$10,IF(AND('1 agua Ver barras'!J755&gt;=Leyenda!$D$9,'1 agua Ver barras'!J755&lt;=Leyenda!$D$8),Leyenda!$B$9,IF(AND(J755&gt;Leyenda!D$8,J755&lt;Leyenda!$D$7),Leyenda!$B$8,Leyenda!$B$7)))</f>
        <v>OK</v>
      </c>
      <c r="F755" t="s">
        <v>166</v>
      </c>
      <c r="G755" t="s">
        <v>7</v>
      </c>
      <c r="H755">
        <v>85.06</v>
      </c>
      <c r="I755">
        <v>47.82</v>
      </c>
      <c r="J755" s="7">
        <v>0.82</v>
      </c>
      <c r="K755" t="s">
        <v>43</v>
      </c>
    </row>
    <row r="756" spans="2:11" hidden="1" x14ac:dyDescent="0.3">
      <c r="B756" s="7">
        <v>2</v>
      </c>
      <c r="C756" s="6" t="s">
        <v>208</v>
      </c>
      <c r="D756" t="s">
        <v>80</v>
      </c>
      <c r="E756" s="6" t="str">
        <f>IF(J756&lt;Leyenda!$D$9,Leyenda!$B$10,IF(AND('1 agua Ver barras'!J756&gt;=Leyenda!$D$9,'1 agua Ver barras'!J756&lt;=Leyenda!$D$8),Leyenda!$B$9,IF(AND(J756&gt;Leyenda!D$8,J756&lt;Leyenda!$D$7),Leyenda!$B$8,Leyenda!$B$7)))</f>
        <v>OK</v>
      </c>
      <c r="F756" t="s">
        <v>23</v>
      </c>
      <c r="G756" t="s">
        <v>7</v>
      </c>
      <c r="H756">
        <v>79.09</v>
      </c>
      <c r="I756">
        <v>36.42</v>
      </c>
      <c r="J756" s="7">
        <v>0.65</v>
      </c>
      <c r="K756" t="s">
        <v>15</v>
      </c>
    </row>
    <row r="757" spans="2:11" hidden="1" x14ac:dyDescent="0.3">
      <c r="B757" s="7">
        <v>2</v>
      </c>
      <c r="C757" s="6" t="s">
        <v>208</v>
      </c>
      <c r="D757" t="s">
        <v>81</v>
      </c>
      <c r="E757" s="6" t="str">
        <f>IF(J757&lt;Leyenda!$D$9,Leyenda!$B$10,IF(AND('1 agua Ver barras'!J757&gt;=Leyenda!$D$9,'1 agua Ver barras'!J757&lt;=Leyenda!$D$8),Leyenda!$B$9,IF(AND(J757&gt;Leyenda!D$8,J757&lt;Leyenda!$D$7),Leyenda!$B$8,Leyenda!$B$7)))</f>
        <v>OK</v>
      </c>
      <c r="F757" t="s">
        <v>23</v>
      </c>
      <c r="G757" t="s">
        <v>7</v>
      </c>
      <c r="H757">
        <v>79.09</v>
      </c>
      <c r="I757">
        <v>36.42</v>
      </c>
      <c r="J757" s="7">
        <v>0.79</v>
      </c>
      <c r="K757" t="s">
        <v>15</v>
      </c>
    </row>
    <row r="758" spans="2:11" hidden="1" x14ac:dyDescent="0.3">
      <c r="B758" s="7">
        <v>2</v>
      </c>
      <c r="C758" s="6" t="s">
        <v>208</v>
      </c>
      <c r="D758" t="s">
        <v>82</v>
      </c>
      <c r="E758" s="6" t="str">
        <f>IF(J758&lt;Leyenda!$D$9,Leyenda!$B$10,IF(AND('1 agua Ver barras'!J758&gt;=Leyenda!$D$9,'1 agua Ver barras'!J758&lt;=Leyenda!$D$8),Leyenda!$B$9,IF(AND(J758&gt;Leyenda!D$8,J758&lt;Leyenda!$D$7),Leyenda!$B$8,Leyenda!$B$7)))</f>
        <v>OK</v>
      </c>
      <c r="F758" t="s">
        <v>25</v>
      </c>
      <c r="G758" t="s">
        <v>7</v>
      </c>
      <c r="H758">
        <v>89.27</v>
      </c>
      <c r="I758">
        <v>359.98</v>
      </c>
      <c r="J758" s="7">
        <v>0.55000000000000004</v>
      </c>
      <c r="K758" t="s">
        <v>8</v>
      </c>
    </row>
    <row r="759" spans="2:11" hidden="1" x14ac:dyDescent="0.3">
      <c r="B759" s="7">
        <v>2</v>
      </c>
      <c r="C759" s="6" t="s">
        <v>208</v>
      </c>
      <c r="D759" t="s">
        <v>83</v>
      </c>
      <c r="E759" s="6" t="str">
        <f>IF(J759&lt;Leyenda!$D$9,Leyenda!$B$10,IF(AND('1 agua Ver barras'!J759&gt;=Leyenda!$D$9,'1 agua Ver barras'!J759&lt;=Leyenda!$D$8),Leyenda!$B$9,IF(AND(J759&gt;Leyenda!D$8,J759&lt;Leyenda!$D$7),Leyenda!$B$8,Leyenda!$B$7)))</f>
        <v>OK</v>
      </c>
      <c r="F759" t="s">
        <v>25</v>
      </c>
      <c r="G759" t="s">
        <v>7</v>
      </c>
      <c r="H759">
        <v>89.27</v>
      </c>
      <c r="I759">
        <v>359.98</v>
      </c>
      <c r="J759" s="7">
        <v>0.5</v>
      </c>
      <c r="K759" t="s">
        <v>43</v>
      </c>
    </row>
    <row r="760" spans="2:11" hidden="1" x14ac:dyDescent="0.3">
      <c r="B760" s="7">
        <v>2</v>
      </c>
      <c r="C760" s="6" t="s">
        <v>208</v>
      </c>
      <c r="D760" t="s">
        <v>84</v>
      </c>
      <c r="E760" s="6" t="str">
        <f>IF(J760&lt;Leyenda!$D$9,Leyenda!$B$10,IF(AND('1 agua Ver barras'!J760&gt;=Leyenda!$D$9,'1 agua Ver barras'!J760&lt;=Leyenda!$D$8),Leyenda!$B$9,IF(AND(J760&gt;Leyenda!D$8,J760&lt;Leyenda!$D$7),Leyenda!$B$8,Leyenda!$B$7)))</f>
        <v>SOBRE</v>
      </c>
      <c r="F760" t="s">
        <v>167</v>
      </c>
      <c r="G760" t="s">
        <v>7</v>
      </c>
      <c r="H760">
        <v>54.86</v>
      </c>
      <c r="I760">
        <v>201.79</v>
      </c>
      <c r="J760" s="7">
        <v>0.2</v>
      </c>
      <c r="K760" t="s">
        <v>8</v>
      </c>
    </row>
    <row r="761" spans="2:11" hidden="1" x14ac:dyDescent="0.3">
      <c r="B761" s="7">
        <v>2</v>
      </c>
      <c r="C761" s="6" t="s">
        <v>208</v>
      </c>
      <c r="D761" t="s">
        <v>85</v>
      </c>
      <c r="E761" s="6" t="str">
        <f>IF(J761&lt;Leyenda!$D$9,Leyenda!$B$10,IF(AND('1 agua Ver barras'!J761&gt;=Leyenda!$D$9,'1 agua Ver barras'!J761&lt;=Leyenda!$D$8),Leyenda!$B$9,IF(AND(J761&gt;Leyenda!D$8,J761&lt;Leyenda!$D$7),Leyenda!$B$8,Leyenda!$B$7)))</f>
        <v>SOBRE</v>
      </c>
      <c r="F761" t="s">
        <v>167</v>
      </c>
      <c r="G761" t="s">
        <v>7</v>
      </c>
      <c r="H761">
        <v>54.86</v>
      </c>
      <c r="I761">
        <v>201.79</v>
      </c>
      <c r="J761" s="7">
        <v>0.22</v>
      </c>
      <c r="K761" t="s">
        <v>8</v>
      </c>
    </row>
    <row r="762" spans="2:11" hidden="1" x14ac:dyDescent="0.3">
      <c r="B762" s="7">
        <v>2</v>
      </c>
      <c r="C762" s="6" t="s">
        <v>208</v>
      </c>
      <c r="D762" t="s">
        <v>86</v>
      </c>
      <c r="E762" s="6" t="str">
        <f>IF(J762&lt;Leyenda!$D$9,Leyenda!$B$10,IF(AND('1 agua Ver barras'!J762&gt;=Leyenda!$D$9,'1 agua Ver barras'!J762&lt;=Leyenda!$D$8),Leyenda!$B$9,IF(AND(J762&gt;Leyenda!D$8,J762&lt;Leyenda!$D$7),Leyenda!$B$8,Leyenda!$B$7)))</f>
        <v>SOBRE</v>
      </c>
      <c r="F762" t="s">
        <v>167</v>
      </c>
      <c r="G762" t="s">
        <v>7</v>
      </c>
      <c r="H762">
        <v>54.86</v>
      </c>
      <c r="I762">
        <v>201.79</v>
      </c>
      <c r="J762" s="7">
        <v>0.19</v>
      </c>
      <c r="K762" t="s">
        <v>8</v>
      </c>
    </row>
    <row r="763" spans="2:11" hidden="1" x14ac:dyDescent="0.3">
      <c r="B763" s="7">
        <v>2</v>
      </c>
      <c r="C763" s="6" t="s">
        <v>208</v>
      </c>
      <c r="D763" t="s">
        <v>87</v>
      </c>
      <c r="E763" s="6" t="str">
        <f>IF(J763&lt;Leyenda!$D$9,Leyenda!$B$10,IF(AND('1 agua Ver barras'!J763&gt;=Leyenda!$D$9,'1 agua Ver barras'!J763&lt;=Leyenda!$D$8),Leyenda!$B$9,IF(AND(J763&gt;Leyenda!D$8,J763&lt;Leyenda!$D$7),Leyenda!$B$8,Leyenda!$B$7)))</f>
        <v>SOBRE</v>
      </c>
      <c r="F763" t="s">
        <v>167</v>
      </c>
      <c r="G763" t="s">
        <v>7</v>
      </c>
      <c r="H763">
        <v>54.86</v>
      </c>
      <c r="I763">
        <v>201.79</v>
      </c>
      <c r="J763" s="7">
        <v>0.17</v>
      </c>
      <c r="K763" t="s">
        <v>8</v>
      </c>
    </row>
    <row r="764" spans="2:11" hidden="1" x14ac:dyDescent="0.3">
      <c r="B764" s="7">
        <v>2</v>
      </c>
      <c r="C764" s="6" t="s">
        <v>208</v>
      </c>
      <c r="D764" t="s">
        <v>88</v>
      </c>
      <c r="E764" s="6" t="str">
        <f>IF(J764&lt;Leyenda!$D$9,Leyenda!$B$10,IF(AND('1 agua Ver barras'!J764&gt;=Leyenda!$D$9,'1 agua Ver barras'!J764&lt;=Leyenda!$D$8),Leyenda!$B$9,IF(AND(J764&gt;Leyenda!D$8,J764&lt;Leyenda!$D$7),Leyenda!$B$8,Leyenda!$B$7)))</f>
        <v>SOBRE</v>
      </c>
      <c r="F764" t="s">
        <v>167</v>
      </c>
      <c r="G764" t="s">
        <v>7</v>
      </c>
      <c r="H764">
        <v>54.86</v>
      </c>
      <c r="I764">
        <v>201.79</v>
      </c>
      <c r="J764" s="7">
        <v>0.15</v>
      </c>
      <c r="K764" t="s">
        <v>8</v>
      </c>
    </row>
    <row r="765" spans="2:11" hidden="1" x14ac:dyDescent="0.3">
      <c r="B765" s="7">
        <v>2</v>
      </c>
      <c r="C765" s="6" t="s">
        <v>208</v>
      </c>
      <c r="D765" t="s">
        <v>89</v>
      </c>
      <c r="E765" s="6" t="str">
        <f>IF(J765&lt;Leyenda!$D$9,Leyenda!$B$10,IF(AND('1 agua Ver barras'!J765&gt;=Leyenda!$D$9,'1 agua Ver barras'!J765&lt;=Leyenda!$D$8),Leyenda!$B$9,IF(AND(J765&gt;Leyenda!D$8,J765&lt;Leyenda!$D$7),Leyenda!$B$8,Leyenda!$B$7)))</f>
        <v>SOBRE</v>
      </c>
      <c r="F765" t="s">
        <v>167</v>
      </c>
      <c r="G765" t="s">
        <v>7</v>
      </c>
      <c r="H765">
        <v>54.86</v>
      </c>
      <c r="I765">
        <v>201.79</v>
      </c>
      <c r="J765" s="7">
        <v>0.12</v>
      </c>
      <c r="K765" t="s">
        <v>8</v>
      </c>
    </row>
    <row r="766" spans="2:11" hidden="1" x14ac:dyDescent="0.3">
      <c r="B766" s="7">
        <v>2</v>
      </c>
      <c r="C766" s="6" t="s">
        <v>208</v>
      </c>
      <c r="D766" t="s">
        <v>90</v>
      </c>
      <c r="E766" s="6" t="str">
        <f>IF(J766&lt;Leyenda!$D$9,Leyenda!$B$10,IF(AND('1 agua Ver barras'!J766&gt;=Leyenda!$D$9,'1 agua Ver barras'!J766&lt;=Leyenda!$D$8),Leyenda!$B$9,IF(AND(J766&gt;Leyenda!D$8,J766&lt;Leyenda!$D$7),Leyenda!$B$8,Leyenda!$B$7)))</f>
        <v>SOBRE</v>
      </c>
      <c r="F766" t="s">
        <v>167</v>
      </c>
      <c r="G766" t="s">
        <v>7</v>
      </c>
      <c r="H766">
        <v>54.86</v>
      </c>
      <c r="I766">
        <v>201.79</v>
      </c>
      <c r="J766" s="7">
        <v>0.09</v>
      </c>
      <c r="K766" t="s">
        <v>15</v>
      </c>
    </row>
    <row r="767" spans="2:11" hidden="1" x14ac:dyDescent="0.3">
      <c r="B767" s="7">
        <v>2</v>
      </c>
      <c r="C767" s="6" t="s">
        <v>208</v>
      </c>
      <c r="D767" t="s">
        <v>91</v>
      </c>
      <c r="E767" s="6" t="str">
        <f>IF(J767&lt;Leyenda!$D$9,Leyenda!$B$10,IF(AND('1 agua Ver barras'!J767&gt;=Leyenda!$D$9,'1 agua Ver barras'!J767&lt;=Leyenda!$D$8),Leyenda!$B$9,IF(AND(J767&gt;Leyenda!D$8,J767&lt;Leyenda!$D$7),Leyenda!$B$8,Leyenda!$B$7)))</f>
        <v>OK</v>
      </c>
      <c r="F767" t="s">
        <v>166</v>
      </c>
      <c r="G767" t="s">
        <v>7</v>
      </c>
      <c r="H767">
        <v>53.35</v>
      </c>
      <c r="I767">
        <v>47.82</v>
      </c>
      <c r="J767" s="7">
        <v>0.67</v>
      </c>
      <c r="K767" t="s">
        <v>8</v>
      </c>
    </row>
    <row r="768" spans="2:11" hidden="1" x14ac:dyDescent="0.3">
      <c r="B768" s="7">
        <v>2</v>
      </c>
      <c r="C768" s="6" t="s">
        <v>208</v>
      </c>
      <c r="D768" t="s">
        <v>92</v>
      </c>
      <c r="E768" s="6" t="str">
        <f>IF(J768&lt;Leyenda!$D$9,Leyenda!$B$10,IF(AND('1 agua Ver barras'!J768&gt;=Leyenda!$D$9,'1 agua Ver barras'!J768&lt;=Leyenda!$D$8),Leyenda!$B$9,IF(AND(J768&gt;Leyenda!D$8,J768&lt;Leyenda!$D$7),Leyenda!$B$8,Leyenda!$B$7)))</f>
        <v>OK</v>
      </c>
      <c r="F768" t="s">
        <v>166</v>
      </c>
      <c r="G768" t="s">
        <v>7</v>
      </c>
      <c r="H768">
        <v>85.06</v>
      </c>
      <c r="I768">
        <v>47.82</v>
      </c>
      <c r="J768" s="7">
        <v>0.83</v>
      </c>
      <c r="K768" t="s">
        <v>43</v>
      </c>
    </row>
    <row r="769" spans="2:11" hidden="1" x14ac:dyDescent="0.3">
      <c r="B769" s="7">
        <v>2</v>
      </c>
      <c r="C769" s="6" t="s">
        <v>208</v>
      </c>
      <c r="D769" t="s">
        <v>93</v>
      </c>
      <c r="E769" s="6" t="str">
        <f>IF(J769&lt;Leyenda!$D$9,Leyenda!$B$10,IF(AND('1 agua Ver barras'!J769&gt;=Leyenda!$D$9,'1 agua Ver barras'!J769&lt;=Leyenda!$D$8),Leyenda!$B$9,IF(AND(J769&gt;Leyenda!D$8,J769&lt;Leyenda!$D$7),Leyenda!$B$8,Leyenda!$B$7)))</f>
        <v>OK</v>
      </c>
      <c r="F769" t="s">
        <v>23</v>
      </c>
      <c r="G769" t="s">
        <v>7</v>
      </c>
      <c r="H769">
        <v>79.09</v>
      </c>
      <c r="I769">
        <v>36.42</v>
      </c>
      <c r="J769" s="7">
        <v>0.65</v>
      </c>
      <c r="K769" t="s">
        <v>15</v>
      </c>
    </row>
    <row r="770" spans="2:11" hidden="1" x14ac:dyDescent="0.3">
      <c r="B770" s="7">
        <v>2</v>
      </c>
      <c r="C770" s="6" t="s">
        <v>208</v>
      </c>
      <c r="D770" t="s">
        <v>94</v>
      </c>
      <c r="E770" s="6" t="str">
        <f>IF(J770&lt;Leyenda!$D$9,Leyenda!$B$10,IF(AND('1 agua Ver barras'!J770&gt;=Leyenda!$D$9,'1 agua Ver barras'!J770&lt;=Leyenda!$D$8),Leyenda!$B$9,IF(AND(J770&gt;Leyenda!D$8,J770&lt;Leyenda!$D$7),Leyenda!$B$8,Leyenda!$B$7)))</f>
        <v>OK</v>
      </c>
      <c r="F770" t="s">
        <v>23</v>
      </c>
      <c r="G770" t="s">
        <v>7</v>
      </c>
      <c r="H770">
        <v>79.09</v>
      </c>
      <c r="I770">
        <v>36.42</v>
      </c>
      <c r="J770" s="7">
        <v>0.79</v>
      </c>
      <c r="K770" t="s">
        <v>15</v>
      </c>
    </row>
    <row r="771" spans="2:11" hidden="1" x14ac:dyDescent="0.3">
      <c r="B771" s="7">
        <v>2</v>
      </c>
      <c r="C771" s="6" t="s">
        <v>208</v>
      </c>
      <c r="D771" t="s">
        <v>95</v>
      </c>
      <c r="E771" s="6" t="str">
        <f>IF(J771&lt;Leyenda!$D$9,Leyenda!$B$10,IF(AND('1 agua Ver barras'!J771&gt;=Leyenda!$D$9,'1 agua Ver barras'!J771&lt;=Leyenda!$D$8),Leyenda!$B$9,IF(AND(J771&gt;Leyenda!D$8,J771&lt;Leyenda!$D$7),Leyenda!$B$8,Leyenda!$B$7)))</f>
        <v>OK</v>
      </c>
      <c r="F771" t="s">
        <v>25</v>
      </c>
      <c r="G771" t="s">
        <v>7</v>
      </c>
      <c r="H771">
        <v>89.27</v>
      </c>
      <c r="I771">
        <v>359.98</v>
      </c>
      <c r="J771" s="7">
        <v>0.55000000000000004</v>
      </c>
      <c r="K771" t="s">
        <v>8</v>
      </c>
    </row>
    <row r="772" spans="2:11" hidden="1" x14ac:dyDescent="0.3">
      <c r="B772" s="7">
        <v>2</v>
      </c>
      <c r="C772" s="6" t="s">
        <v>208</v>
      </c>
      <c r="D772" t="s">
        <v>96</v>
      </c>
      <c r="E772" s="6" t="str">
        <f>IF(J772&lt;Leyenda!$D$9,Leyenda!$B$10,IF(AND('1 agua Ver barras'!J772&gt;=Leyenda!$D$9,'1 agua Ver barras'!J772&lt;=Leyenda!$D$8),Leyenda!$B$9,IF(AND(J772&gt;Leyenda!D$8,J772&lt;Leyenda!$D$7),Leyenda!$B$8,Leyenda!$B$7)))</f>
        <v>OK</v>
      </c>
      <c r="F772" t="s">
        <v>25</v>
      </c>
      <c r="G772" t="s">
        <v>7</v>
      </c>
      <c r="H772">
        <v>89.27</v>
      </c>
      <c r="I772">
        <v>359.98</v>
      </c>
      <c r="J772" s="7">
        <v>0.5</v>
      </c>
      <c r="K772" t="s">
        <v>43</v>
      </c>
    </row>
    <row r="773" spans="2:11" hidden="1" x14ac:dyDescent="0.3">
      <c r="B773" s="7">
        <v>2</v>
      </c>
      <c r="C773" s="6" t="s">
        <v>208</v>
      </c>
      <c r="D773" t="s">
        <v>97</v>
      </c>
      <c r="E773" s="6" t="str">
        <f>IF(J773&lt;Leyenda!$D$9,Leyenda!$B$10,IF(AND('1 agua Ver barras'!J773&gt;=Leyenda!$D$9,'1 agua Ver barras'!J773&lt;=Leyenda!$D$8),Leyenda!$B$9,IF(AND(J773&gt;Leyenda!D$8,J773&lt;Leyenda!$D$7),Leyenda!$B$8,Leyenda!$B$7)))</f>
        <v>SOBRE</v>
      </c>
      <c r="F773" t="s">
        <v>167</v>
      </c>
      <c r="G773" t="s">
        <v>7</v>
      </c>
      <c r="H773">
        <v>54.86</v>
      </c>
      <c r="I773">
        <v>201.79</v>
      </c>
      <c r="J773" s="7">
        <v>0.21</v>
      </c>
      <c r="K773" t="s">
        <v>8</v>
      </c>
    </row>
    <row r="774" spans="2:11" hidden="1" x14ac:dyDescent="0.3">
      <c r="B774" s="7">
        <v>2</v>
      </c>
      <c r="C774" s="6" t="s">
        <v>208</v>
      </c>
      <c r="D774" t="s">
        <v>98</v>
      </c>
      <c r="E774" s="6" t="str">
        <f>IF(J774&lt;Leyenda!$D$9,Leyenda!$B$10,IF(AND('1 agua Ver barras'!J774&gt;=Leyenda!$D$9,'1 agua Ver barras'!J774&lt;=Leyenda!$D$8),Leyenda!$B$9,IF(AND(J774&gt;Leyenda!D$8,J774&lt;Leyenda!$D$7),Leyenda!$B$8,Leyenda!$B$7)))</f>
        <v>SOBRE</v>
      </c>
      <c r="F774" t="s">
        <v>167</v>
      </c>
      <c r="G774" t="s">
        <v>7</v>
      </c>
      <c r="H774">
        <v>54.86</v>
      </c>
      <c r="I774">
        <v>201.79</v>
      </c>
      <c r="J774" s="7">
        <v>0.23</v>
      </c>
      <c r="K774" t="s">
        <v>8</v>
      </c>
    </row>
    <row r="775" spans="2:11" hidden="1" x14ac:dyDescent="0.3">
      <c r="B775" s="7">
        <v>2</v>
      </c>
      <c r="C775" s="6" t="s">
        <v>208</v>
      </c>
      <c r="D775" t="s">
        <v>99</v>
      </c>
      <c r="E775" s="6" t="str">
        <f>IF(J775&lt;Leyenda!$D$9,Leyenda!$B$10,IF(AND('1 agua Ver barras'!J775&gt;=Leyenda!$D$9,'1 agua Ver barras'!J775&lt;=Leyenda!$D$8),Leyenda!$B$9,IF(AND(J775&gt;Leyenda!D$8,J775&lt;Leyenda!$D$7),Leyenda!$B$8,Leyenda!$B$7)))</f>
        <v>SOBRE</v>
      </c>
      <c r="F775" t="s">
        <v>167</v>
      </c>
      <c r="G775" t="s">
        <v>7</v>
      </c>
      <c r="H775">
        <v>54.86</v>
      </c>
      <c r="I775">
        <v>201.79</v>
      </c>
      <c r="J775" s="7">
        <v>0.2</v>
      </c>
      <c r="K775" t="s">
        <v>8</v>
      </c>
    </row>
    <row r="776" spans="2:11" hidden="1" x14ac:dyDescent="0.3">
      <c r="B776" s="7">
        <v>2</v>
      </c>
      <c r="C776" s="6" t="s">
        <v>208</v>
      </c>
      <c r="D776" t="s">
        <v>100</v>
      </c>
      <c r="E776" s="6" t="str">
        <f>IF(J776&lt;Leyenda!$D$9,Leyenda!$B$10,IF(AND('1 agua Ver barras'!J776&gt;=Leyenda!$D$9,'1 agua Ver barras'!J776&lt;=Leyenda!$D$8),Leyenda!$B$9,IF(AND(J776&gt;Leyenda!D$8,J776&lt;Leyenda!$D$7),Leyenda!$B$8,Leyenda!$B$7)))</f>
        <v>SOBRE</v>
      </c>
      <c r="F776" t="s">
        <v>167</v>
      </c>
      <c r="G776" t="s">
        <v>7</v>
      </c>
      <c r="H776">
        <v>54.86</v>
      </c>
      <c r="I776">
        <v>201.79</v>
      </c>
      <c r="J776" s="7">
        <v>0.19</v>
      </c>
      <c r="K776" t="s">
        <v>8</v>
      </c>
    </row>
    <row r="777" spans="2:11" hidden="1" x14ac:dyDescent="0.3">
      <c r="B777" s="7">
        <v>2</v>
      </c>
      <c r="C777" s="6" t="s">
        <v>208</v>
      </c>
      <c r="D777" t="s">
        <v>101</v>
      </c>
      <c r="E777" s="6" t="str">
        <f>IF(J777&lt;Leyenda!$D$9,Leyenda!$B$10,IF(AND('1 agua Ver barras'!J777&gt;=Leyenda!$D$9,'1 agua Ver barras'!J777&lt;=Leyenda!$D$8),Leyenda!$B$9,IF(AND(J777&gt;Leyenda!D$8,J777&lt;Leyenda!$D$7),Leyenda!$B$8,Leyenda!$B$7)))</f>
        <v>SOBRE</v>
      </c>
      <c r="F777" t="s">
        <v>167</v>
      </c>
      <c r="G777" t="s">
        <v>7</v>
      </c>
      <c r="H777">
        <v>54.86</v>
      </c>
      <c r="I777">
        <v>201.79</v>
      </c>
      <c r="J777" s="7">
        <v>0.17</v>
      </c>
      <c r="K777" t="s">
        <v>8</v>
      </c>
    </row>
    <row r="778" spans="2:11" hidden="1" x14ac:dyDescent="0.3">
      <c r="B778" s="7">
        <v>2</v>
      </c>
      <c r="C778" s="6" t="s">
        <v>208</v>
      </c>
      <c r="D778" t="s">
        <v>102</v>
      </c>
      <c r="E778" s="6" t="str">
        <f>IF(J778&lt;Leyenda!$D$9,Leyenda!$B$10,IF(AND('1 agua Ver barras'!J778&gt;=Leyenda!$D$9,'1 agua Ver barras'!J778&lt;=Leyenda!$D$8),Leyenda!$B$9,IF(AND(J778&gt;Leyenda!D$8,J778&lt;Leyenda!$D$7),Leyenda!$B$8,Leyenda!$B$7)))</f>
        <v>SOBRE</v>
      </c>
      <c r="F778" t="s">
        <v>167</v>
      </c>
      <c r="G778" t="s">
        <v>7</v>
      </c>
      <c r="H778">
        <v>54.86</v>
      </c>
      <c r="I778">
        <v>201.79</v>
      </c>
      <c r="J778" s="7">
        <v>0.13</v>
      </c>
      <c r="K778" t="s">
        <v>8</v>
      </c>
    </row>
    <row r="779" spans="2:11" hidden="1" x14ac:dyDescent="0.3">
      <c r="B779" s="7">
        <v>2</v>
      </c>
      <c r="C779" s="6" t="s">
        <v>208</v>
      </c>
      <c r="D779" t="s">
        <v>103</v>
      </c>
      <c r="E779" s="6" t="str">
        <f>IF(J779&lt;Leyenda!$D$9,Leyenda!$B$10,IF(AND('1 agua Ver barras'!J779&gt;=Leyenda!$D$9,'1 agua Ver barras'!J779&lt;=Leyenda!$D$8),Leyenda!$B$9,IF(AND(J779&gt;Leyenda!D$8,J779&lt;Leyenda!$D$7),Leyenda!$B$8,Leyenda!$B$7)))</f>
        <v>SOBRE</v>
      </c>
      <c r="F779" t="s">
        <v>167</v>
      </c>
      <c r="G779" t="s">
        <v>7</v>
      </c>
      <c r="H779">
        <v>54.86</v>
      </c>
      <c r="I779">
        <v>201.79</v>
      </c>
      <c r="J779" s="7">
        <v>0.1</v>
      </c>
      <c r="K779" t="s">
        <v>8</v>
      </c>
    </row>
    <row r="780" spans="2:11" hidden="1" x14ac:dyDescent="0.3">
      <c r="B780" s="7">
        <v>2</v>
      </c>
      <c r="C780" s="6" t="s">
        <v>208</v>
      </c>
      <c r="D780" t="s">
        <v>104</v>
      </c>
      <c r="E780" s="6" t="str">
        <f>IF(J780&lt;Leyenda!$D$9,Leyenda!$B$10,IF(AND('1 agua Ver barras'!J780&gt;=Leyenda!$D$9,'1 agua Ver barras'!J780&lt;=Leyenda!$D$8),Leyenda!$B$9,IF(AND(J780&gt;Leyenda!D$8,J780&lt;Leyenda!$D$7),Leyenda!$B$8,Leyenda!$B$7)))</f>
        <v>OK</v>
      </c>
      <c r="F780" t="s">
        <v>166</v>
      </c>
      <c r="G780" t="s">
        <v>7</v>
      </c>
      <c r="H780">
        <v>53.35</v>
      </c>
      <c r="I780">
        <v>47.82</v>
      </c>
      <c r="J780" s="7">
        <v>0.66</v>
      </c>
      <c r="K780" t="s">
        <v>8</v>
      </c>
    </row>
    <row r="781" spans="2:11" hidden="1" x14ac:dyDescent="0.3">
      <c r="B781" s="7">
        <v>2</v>
      </c>
      <c r="C781" s="6" t="s">
        <v>208</v>
      </c>
      <c r="D781" t="s">
        <v>13</v>
      </c>
      <c r="E781" s="6" t="str">
        <f>IF(J781&lt;Leyenda!$D$9,Leyenda!$B$10,IF(AND('1 agua Ver barras'!J781&gt;=Leyenda!$D$9,'1 agua Ver barras'!J781&lt;=Leyenda!$D$8),Leyenda!$B$9,IF(AND(J781&gt;Leyenda!D$8,J781&lt;Leyenda!$D$7),Leyenda!$B$8,Leyenda!$B$7)))</f>
        <v>OK</v>
      </c>
      <c r="F781" t="s">
        <v>166</v>
      </c>
      <c r="G781" t="s">
        <v>7</v>
      </c>
      <c r="H781">
        <v>85.06</v>
      </c>
      <c r="I781">
        <v>47.82</v>
      </c>
      <c r="J781" s="7">
        <v>0.78</v>
      </c>
      <c r="K781" t="s">
        <v>43</v>
      </c>
    </row>
    <row r="782" spans="2:11" hidden="1" x14ac:dyDescent="0.3">
      <c r="B782" s="7">
        <v>2</v>
      </c>
      <c r="C782" s="6" t="s">
        <v>208</v>
      </c>
      <c r="D782" t="s">
        <v>105</v>
      </c>
      <c r="E782" s="6" t="str">
        <f>IF(J782&lt;Leyenda!$D$9,Leyenda!$B$10,IF(AND('1 agua Ver barras'!J782&gt;=Leyenda!$D$9,'1 agua Ver barras'!J782&lt;=Leyenda!$D$8),Leyenda!$B$9,IF(AND(J782&gt;Leyenda!D$8,J782&lt;Leyenda!$D$7),Leyenda!$B$8,Leyenda!$B$7)))</f>
        <v>OK</v>
      </c>
      <c r="F782" t="s">
        <v>23</v>
      </c>
      <c r="G782" t="s">
        <v>7</v>
      </c>
      <c r="H782">
        <v>79.09</v>
      </c>
      <c r="I782">
        <v>36.42</v>
      </c>
      <c r="J782" s="7">
        <v>0.62</v>
      </c>
      <c r="K782" t="s">
        <v>15</v>
      </c>
    </row>
    <row r="783" spans="2:11" hidden="1" x14ac:dyDescent="0.3">
      <c r="B783" s="7">
        <v>2</v>
      </c>
      <c r="C783" s="6" t="s">
        <v>208</v>
      </c>
      <c r="D783" t="s">
        <v>21</v>
      </c>
      <c r="E783" s="6" t="str">
        <f>IF(J783&lt;Leyenda!$D$9,Leyenda!$B$10,IF(AND('1 agua Ver barras'!J783&gt;=Leyenda!$D$9,'1 agua Ver barras'!J783&lt;=Leyenda!$D$8),Leyenda!$B$9,IF(AND(J783&gt;Leyenda!D$8,J783&lt;Leyenda!$D$7),Leyenda!$B$8,Leyenda!$B$7)))</f>
        <v>OK</v>
      </c>
      <c r="F783" t="s">
        <v>23</v>
      </c>
      <c r="G783" t="s">
        <v>7</v>
      </c>
      <c r="H783">
        <v>79.09</v>
      </c>
      <c r="I783">
        <v>36.42</v>
      </c>
      <c r="J783" s="7">
        <v>0.74</v>
      </c>
      <c r="K783" t="s">
        <v>15</v>
      </c>
    </row>
    <row r="784" spans="2:11" hidden="1" x14ac:dyDescent="0.3">
      <c r="B784" s="7">
        <v>2</v>
      </c>
      <c r="C784" s="6" t="s">
        <v>208</v>
      </c>
      <c r="D784" t="s">
        <v>106</v>
      </c>
      <c r="E784" s="6" t="str">
        <f>IF(J784&lt;Leyenda!$D$9,Leyenda!$B$10,IF(AND('1 agua Ver barras'!J784&gt;=Leyenda!$D$9,'1 agua Ver barras'!J784&lt;=Leyenda!$D$8),Leyenda!$B$9,IF(AND(J784&gt;Leyenda!D$8,J784&lt;Leyenda!$D$7),Leyenda!$B$8,Leyenda!$B$7)))</f>
        <v>OK</v>
      </c>
      <c r="F784" t="s">
        <v>25</v>
      </c>
      <c r="G784" t="s">
        <v>7</v>
      </c>
      <c r="H784">
        <v>89.27</v>
      </c>
      <c r="I784">
        <v>359.98</v>
      </c>
      <c r="J784" s="7">
        <v>0.57999999999999996</v>
      </c>
      <c r="K784" t="s">
        <v>8</v>
      </c>
    </row>
    <row r="785" spans="2:11" hidden="1" x14ac:dyDescent="0.3">
      <c r="B785" s="7">
        <v>2</v>
      </c>
      <c r="C785" s="6" t="s">
        <v>208</v>
      </c>
      <c r="D785" t="s">
        <v>107</v>
      </c>
      <c r="E785" s="6" t="str">
        <f>IF(J785&lt;Leyenda!$D$9,Leyenda!$B$10,IF(AND('1 agua Ver barras'!J785&gt;=Leyenda!$D$9,'1 agua Ver barras'!J785&lt;=Leyenda!$D$8),Leyenda!$B$9,IF(AND(J785&gt;Leyenda!D$8,J785&lt;Leyenda!$D$7),Leyenda!$B$8,Leyenda!$B$7)))</f>
        <v>OK</v>
      </c>
      <c r="F785" t="s">
        <v>25</v>
      </c>
      <c r="G785" t="s">
        <v>7</v>
      </c>
      <c r="H785">
        <v>89.27</v>
      </c>
      <c r="I785">
        <v>359.98</v>
      </c>
      <c r="J785" s="7">
        <v>0.52</v>
      </c>
      <c r="K785" t="s">
        <v>43</v>
      </c>
    </row>
    <row r="786" spans="2:11" hidden="1" x14ac:dyDescent="0.3">
      <c r="B786" s="7">
        <v>2</v>
      </c>
      <c r="C786" s="6" t="s">
        <v>208</v>
      </c>
      <c r="D786" t="s">
        <v>108</v>
      </c>
      <c r="E786" s="6" t="str">
        <f>IF(J786&lt;Leyenda!$D$9,Leyenda!$B$10,IF(AND('1 agua Ver barras'!J786&gt;=Leyenda!$D$9,'1 agua Ver barras'!J786&lt;=Leyenda!$D$8),Leyenda!$B$9,IF(AND(J786&gt;Leyenda!D$8,J786&lt;Leyenda!$D$7),Leyenda!$B$8,Leyenda!$B$7)))</f>
        <v>SOBRE</v>
      </c>
      <c r="F786" t="s">
        <v>167</v>
      </c>
      <c r="G786" t="s">
        <v>7</v>
      </c>
      <c r="H786">
        <v>54.86</v>
      </c>
      <c r="I786">
        <v>201.79</v>
      </c>
      <c r="J786" s="7">
        <v>0.23</v>
      </c>
      <c r="K786" t="s">
        <v>8</v>
      </c>
    </row>
    <row r="787" spans="2:11" hidden="1" x14ac:dyDescent="0.3">
      <c r="B787" s="7">
        <v>2</v>
      </c>
      <c r="C787" s="6" t="s">
        <v>208</v>
      </c>
      <c r="D787" t="s">
        <v>109</v>
      </c>
      <c r="E787" s="6" t="str">
        <f>IF(J787&lt;Leyenda!$D$9,Leyenda!$B$10,IF(AND('1 agua Ver barras'!J787&gt;=Leyenda!$D$9,'1 agua Ver barras'!J787&lt;=Leyenda!$D$8),Leyenda!$B$9,IF(AND(J787&gt;Leyenda!D$8,J787&lt;Leyenda!$D$7),Leyenda!$B$8,Leyenda!$B$7)))</f>
        <v>SOBRE</v>
      </c>
      <c r="F787" t="s">
        <v>167</v>
      </c>
      <c r="G787" t="s">
        <v>7</v>
      </c>
      <c r="H787">
        <v>54.86</v>
      </c>
      <c r="I787">
        <v>201.79</v>
      </c>
      <c r="J787" s="7">
        <v>0.25</v>
      </c>
      <c r="K787" t="s">
        <v>8</v>
      </c>
    </row>
    <row r="788" spans="2:11" hidden="1" x14ac:dyDescent="0.3">
      <c r="B788" s="7">
        <v>2</v>
      </c>
      <c r="C788" s="6" t="s">
        <v>208</v>
      </c>
      <c r="D788" t="s">
        <v>110</v>
      </c>
      <c r="E788" s="6" t="str">
        <f>IF(J788&lt;Leyenda!$D$9,Leyenda!$B$10,IF(AND('1 agua Ver barras'!J788&gt;=Leyenda!$D$9,'1 agua Ver barras'!J788&lt;=Leyenda!$D$8),Leyenda!$B$9,IF(AND(J788&gt;Leyenda!D$8,J788&lt;Leyenda!$D$7),Leyenda!$B$8,Leyenda!$B$7)))</f>
        <v>SOBRE</v>
      </c>
      <c r="F788" t="s">
        <v>167</v>
      </c>
      <c r="G788" t="s">
        <v>7</v>
      </c>
      <c r="H788">
        <v>54.86</v>
      </c>
      <c r="I788">
        <v>201.79</v>
      </c>
      <c r="J788" s="7">
        <v>0.23</v>
      </c>
      <c r="K788" t="s">
        <v>8</v>
      </c>
    </row>
    <row r="789" spans="2:11" hidden="1" x14ac:dyDescent="0.3">
      <c r="B789" s="7">
        <v>2</v>
      </c>
      <c r="C789" s="6" t="s">
        <v>208</v>
      </c>
      <c r="D789" t="s">
        <v>111</v>
      </c>
      <c r="E789" s="6" t="str">
        <f>IF(J789&lt;Leyenda!$D$9,Leyenda!$B$10,IF(AND('1 agua Ver barras'!J789&gt;=Leyenda!$D$9,'1 agua Ver barras'!J789&lt;=Leyenda!$D$8),Leyenda!$B$9,IF(AND(J789&gt;Leyenda!D$8,J789&lt;Leyenda!$D$7),Leyenda!$B$8,Leyenda!$B$7)))</f>
        <v>SOBRE</v>
      </c>
      <c r="F789" t="s">
        <v>167</v>
      </c>
      <c r="G789" t="s">
        <v>7</v>
      </c>
      <c r="H789">
        <v>54.86</v>
      </c>
      <c r="I789">
        <v>201.79</v>
      </c>
      <c r="J789" s="7">
        <v>0.3</v>
      </c>
      <c r="K789" t="s">
        <v>15</v>
      </c>
    </row>
    <row r="790" spans="2:11" hidden="1" x14ac:dyDescent="0.3">
      <c r="B790" s="7">
        <v>2</v>
      </c>
      <c r="C790" s="6" t="s">
        <v>208</v>
      </c>
      <c r="D790" t="s">
        <v>112</v>
      </c>
      <c r="E790" s="6" t="str">
        <f>IF(J790&lt;Leyenda!$D$9,Leyenda!$B$10,IF(AND('1 agua Ver barras'!J790&gt;=Leyenda!$D$9,'1 agua Ver barras'!J790&lt;=Leyenda!$D$8),Leyenda!$B$9,IF(AND(J790&gt;Leyenda!D$8,J790&lt;Leyenda!$D$7),Leyenda!$B$8,Leyenda!$B$7)))</f>
        <v>SOBRE</v>
      </c>
      <c r="F790" t="s">
        <v>167</v>
      </c>
      <c r="G790" t="s">
        <v>7</v>
      </c>
      <c r="H790">
        <v>54.86</v>
      </c>
      <c r="I790">
        <v>201.79</v>
      </c>
      <c r="J790" s="7">
        <v>0.19</v>
      </c>
      <c r="K790" t="s">
        <v>15</v>
      </c>
    </row>
    <row r="791" spans="2:11" hidden="1" x14ac:dyDescent="0.3">
      <c r="B791" s="7">
        <v>2</v>
      </c>
      <c r="C791" s="6" t="s">
        <v>208</v>
      </c>
      <c r="D791" t="s">
        <v>113</v>
      </c>
      <c r="E791" s="6" t="str">
        <f>IF(J791&lt;Leyenda!$D$9,Leyenda!$B$10,IF(AND('1 agua Ver barras'!J791&gt;=Leyenda!$D$9,'1 agua Ver barras'!J791&lt;=Leyenda!$D$8),Leyenda!$B$9,IF(AND(J791&gt;Leyenda!D$8,J791&lt;Leyenda!$D$7),Leyenda!$B$8,Leyenda!$B$7)))</f>
        <v>SOBRE</v>
      </c>
      <c r="F791" t="s">
        <v>167</v>
      </c>
      <c r="G791" t="s">
        <v>7</v>
      </c>
      <c r="H791">
        <v>54.86</v>
      </c>
      <c r="I791">
        <v>201.79</v>
      </c>
      <c r="J791" s="7">
        <v>0.2</v>
      </c>
      <c r="K791" t="s">
        <v>15</v>
      </c>
    </row>
    <row r="792" spans="2:11" hidden="1" x14ac:dyDescent="0.3">
      <c r="B792" s="7">
        <v>2</v>
      </c>
      <c r="C792" s="6" t="s">
        <v>208</v>
      </c>
      <c r="D792" t="s">
        <v>114</v>
      </c>
      <c r="E792" s="6" t="str">
        <f>IF(J792&lt;Leyenda!$D$9,Leyenda!$B$10,IF(AND('1 agua Ver barras'!J792&gt;=Leyenda!$D$9,'1 agua Ver barras'!J792&lt;=Leyenda!$D$8),Leyenda!$B$9,IF(AND(J792&gt;Leyenda!D$8,J792&lt;Leyenda!$D$7),Leyenda!$B$8,Leyenda!$B$7)))</f>
        <v>SOBRE</v>
      </c>
      <c r="F792" t="s">
        <v>167</v>
      </c>
      <c r="G792" t="s">
        <v>7</v>
      </c>
      <c r="H792">
        <v>54.86</v>
      </c>
      <c r="I792">
        <v>201.79</v>
      </c>
      <c r="J792" s="7">
        <v>0.12</v>
      </c>
      <c r="K792" t="s">
        <v>8</v>
      </c>
    </row>
    <row r="793" spans="2:11" hidden="1" x14ac:dyDescent="0.3">
      <c r="B793" s="7">
        <v>2</v>
      </c>
      <c r="C793" s="6" t="s">
        <v>208</v>
      </c>
      <c r="D793" t="s">
        <v>115</v>
      </c>
      <c r="E793" s="6" t="str">
        <f>IF(J793&lt;Leyenda!$D$9,Leyenda!$B$10,IF(AND('1 agua Ver barras'!J793&gt;=Leyenda!$D$9,'1 agua Ver barras'!J793&lt;=Leyenda!$D$8),Leyenda!$B$9,IF(AND(J793&gt;Leyenda!D$8,J793&lt;Leyenda!$D$7),Leyenda!$B$8,Leyenda!$B$7)))</f>
        <v>OK</v>
      </c>
      <c r="F793" t="s">
        <v>166</v>
      </c>
      <c r="G793" t="s">
        <v>7</v>
      </c>
      <c r="H793">
        <v>53.35</v>
      </c>
      <c r="I793">
        <v>47.82</v>
      </c>
      <c r="J793" s="7">
        <v>0.51</v>
      </c>
      <c r="K793" t="s">
        <v>8</v>
      </c>
    </row>
    <row r="794" spans="2:11" hidden="1" x14ac:dyDescent="0.3">
      <c r="B794" s="7">
        <v>2</v>
      </c>
      <c r="C794" s="6" t="s">
        <v>208</v>
      </c>
      <c r="D794" t="s">
        <v>116</v>
      </c>
      <c r="E794" s="6" t="str">
        <f>IF(J794&lt;Leyenda!$D$9,Leyenda!$B$10,IF(AND('1 agua Ver barras'!J794&gt;=Leyenda!$D$9,'1 agua Ver barras'!J794&lt;=Leyenda!$D$8),Leyenda!$B$9,IF(AND(J794&gt;Leyenda!D$8,J794&lt;Leyenda!$D$7),Leyenda!$B$8,Leyenda!$B$7)))</f>
        <v>OK</v>
      </c>
      <c r="F794" t="s">
        <v>166</v>
      </c>
      <c r="G794" t="s">
        <v>7</v>
      </c>
      <c r="H794">
        <v>85.06</v>
      </c>
      <c r="I794">
        <v>47.82</v>
      </c>
      <c r="J794" s="7">
        <v>0.59</v>
      </c>
      <c r="K794" t="s">
        <v>43</v>
      </c>
    </row>
    <row r="795" spans="2:11" hidden="1" x14ac:dyDescent="0.3">
      <c r="B795" s="7">
        <v>2</v>
      </c>
      <c r="C795" s="6" t="s">
        <v>208</v>
      </c>
      <c r="D795" t="s">
        <v>117</v>
      </c>
      <c r="E795" s="6" t="str">
        <f>IF(J795&lt;Leyenda!$D$9,Leyenda!$B$10,IF(AND('1 agua Ver barras'!J795&gt;=Leyenda!$D$9,'1 agua Ver barras'!J795&lt;=Leyenda!$D$8),Leyenda!$B$9,IF(AND(J795&gt;Leyenda!D$8,J795&lt;Leyenda!$D$7),Leyenda!$B$8,Leyenda!$B$7)))</f>
        <v>SOBRE</v>
      </c>
      <c r="F795" t="s">
        <v>23</v>
      </c>
      <c r="G795" t="s">
        <v>7</v>
      </c>
      <c r="H795">
        <v>79.09</v>
      </c>
      <c r="I795">
        <v>36.42</v>
      </c>
      <c r="J795" s="7">
        <v>0.45</v>
      </c>
      <c r="K795" t="s">
        <v>8</v>
      </c>
    </row>
    <row r="796" spans="2:11" hidden="1" x14ac:dyDescent="0.3">
      <c r="B796" s="7">
        <v>2</v>
      </c>
      <c r="C796" s="6" t="s">
        <v>208</v>
      </c>
      <c r="D796" t="s">
        <v>118</v>
      </c>
      <c r="E796" s="6" t="str">
        <f>IF(J796&lt;Leyenda!$D$9,Leyenda!$B$10,IF(AND('1 agua Ver barras'!J796&gt;=Leyenda!$D$9,'1 agua Ver barras'!J796&lt;=Leyenda!$D$8),Leyenda!$B$9,IF(AND(J796&gt;Leyenda!D$8,J796&lt;Leyenda!$D$7),Leyenda!$B$8,Leyenda!$B$7)))</f>
        <v>OK</v>
      </c>
      <c r="F796" t="s">
        <v>23</v>
      </c>
      <c r="G796" t="s">
        <v>7</v>
      </c>
      <c r="H796">
        <v>79.09</v>
      </c>
      <c r="I796">
        <v>36.42</v>
      </c>
      <c r="J796" s="7">
        <v>0.52</v>
      </c>
      <c r="K796" t="s">
        <v>15</v>
      </c>
    </row>
    <row r="797" spans="2:11" hidden="1" x14ac:dyDescent="0.3">
      <c r="B797" s="7">
        <v>2</v>
      </c>
      <c r="C797" s="6" t="s">
        <v>208</v>
      </c>
      <c r="D797" t="s">
        <v>119</v>
      </c>
      <c r="E797" s="6" t="str">
        <f>IF(J797&lt;Leyenda!$D$9,Leyenda!$B$10,IF(AND('1 agua Ver barras'!J797&gt;=Leyenda!$D$9,'1 agua Ver barras'!J797&lt;=Leyenda!$D$8),Leyenda!$B$9,IF(AND(J797&gt;Leyenda!D$8,J797&lt;Leyenda!$D$7),Leyenda!$B$8,Leyenda!$B$7)))</f>
        <v>OK</v>
      </c>
      <c r="F797" t="s">
        <v>25</v>
      </c>
      <c r="G797" t="s">
        <v>7</v>
      </c>
      <c r="H797">
        <v>89.27</v>
      </c>
      <c r="I797">
        <v>359.98</v>
      </c>
      <c r="J797" s="7">
        <v>0.63</v>
      </c>
      <c r="K797" t="s">
        <v>8</v>
      </c>
    </row>
    <row r="798" spans="2:11" hidden="1" x14ac:dyDescent="0.3">
      <c r="B798" s="7">
        <v>2</v>
      </c>
      <c r="C798" s="6" t="s">
        <v>208</v>
      </c>
      <c r="D798" t="s">
        <v>120</v>
      </c>
      <c r="E798" s="6" t="str">
        <f>IF(J798&lt;Leyenda!$D$9,Leyenda!$B$10,IF(AND('1 agua Ver barras'!J798&gt;=Leyenda!$D$9,'1 agua Ver barras'!J798&lt;=Leyenda!$D$8),Leyenda!$B$9,IF(AND(J798&gt;Leyenda!D$8,J798&lt;Leyenda!$D$7),Leyenda!$B$8,Leyenda!$B$7)))</f>
        <v>OK</v>
      </c>
      <c r="F798" t="s">
        <v>25</v>
      </c>
      <c r="G798" t="s">
        <v>7</v>
      </c>
      <c r="H798">
        <v>89.27</v>
      </c>
      <c r="I798">
        <v>359.98</v>
      </c>
      <c r="J798" s="7">
        <v>0.64</v>
      </c>
      <c r="K798" t="s">
        <v>43</v>
      </c>
    </row>
    <row r="799" spans="2:11" hidden="1" x14ac:dyDescent="0.3">
      <c r="B799" s="7">
        <v>2</v>
      </c>
      <c r="C799" s="6" t="s">
        <v>208</v>
      </c>
      <c r="D799" t="s">
        <v>121</v>
      </c>
      <c r="E799" s="6" t="str">
        <f>IF(J799&lt;Leyenda!$D$9,Leyenda!$B$10,IF(AND('1 agua Ver barras'!J799&gt;=Leyenda!$D$9,'1 agua Ver barras'!J799&lt;=Leyenda!$D$8),Leyenda!$B$9,IF(AND(J799&gt;Leyenda!D$8,J799&lt;Leyenda!$D$7),Leyenda!$B$8,Leyenda!$B$7)))</f>
        <v>OK</v>
      </c>
      <c r="F799" t="s">
        <v>167</v>
      </c>
      <c r="G799" t="s">
        <v>7</v>
      </c>
      <c r="H799">
        <v>54.86</v>
      </c>
      <c r="I799">
        <v>201.79</v>
      </c>
      <c r="J799" s="7">
        <v>0.56000000000000005</v>
      </c>
      <c r="K799" t="s">
        <v>15</v>
      </c>
    </row>
    <row r="800" spans="2:11" hidden="1" x14ac:dyDescent="0.3">
      <c r="B800" s="7">
        <v>2</v>
      </c>
      <c r="C800" s="6" t="s">
        <v>208</v>
      </c>
      <c r="D800" t="s">
        <v>122</v>
      </c>
      <c r="E800" s="6" t="str">
        <f>IF(J800&lt;Leyenda!$D$9,Leyenda!$B$10,IF(AND('1 agua Ver barras'!J800&gt;=Leyenda!$D$9,'1 agua Ver barras'!J800&lt;=Leyenda!$D$8),Leyenda!$B$9,IF(AND(J800&gt;Leyenda!D$8,J800&lt;Leyenda!$D$7),Leyenda!$B$8,Leyenda!$B$7)))</f>
        <v>SOBRE</v>
      </c>
      <c r="F800" t="s">
        <v>167</v>
      </c>
      <c r="G800" t="s">
        <v>7</v>
      </c>
      <c r="H800">
        <v>54.86</v>
      </c>
      <c r="I800">
        <v>201.79</v>
      </c>
      <c r="J800" s="7">
        <v>0.21</v>
      </c>
      <c r="K800" t="s">
        <v>8</v>
      </c>
    </row>
    <row r="801" spans="2:11" hidden="1" x14ac:dyDescent="0.3">
      <c r="B801" s="7">
        <v>2</v>
      </c>
      <c r="C801" s="6" t="s">
        <v>208</v>
      </c>
      <c r="D801" t="s">
        <v>123</v>
      </c>
      <c r="E801" s="6" t="str">
        <f>IF(J801&lt;Leyenda!$D$9,Leyenda!$B$10,IF(AND('1 agua Ver barras'!J801&gt;=Leyenda!$D$9,'1 agua Ver barras'!J801&lt;=Leyenda!$D$8),Leyenda!$B$9,IF(AND(J801&gt;Leyenda!D$8,J801&lt;Leyenda!$D$7),Leyenda!$B$8,Leyenda!$B$7)))</f>
        <v>SOBRE</v>
      </c>
      <c r="F801" t="s">
        <v>167</v>
      </c>
      <c r="G801" t="s">
        <v>7</v>
      </c>
      <c r="H801">
        <v>54.86</v>
      </c>
      <c r="I801">
        <v>201.79</v>
      </c>
      <c r="J801" s="7">
        <v>0.22</v>
      </c>
      <c r="K801" t="s">
        <v>8</v>
      </c>
    </row>
    <row r="802" spans="2:11" hidden="1" x14ac:dyDescent="0.3">
      <c r="B802" s="7">
        <v>2</v>
      </c>
      <c r="C802" s="6" t="s">
        <v>208</v>
      </c>
      <c r="D802" t="s">
        <v>27</v>
      </c>
      <c r="E802" s="6" t="str">
        <f>IF(J802&lt;Leyenda!$D$9,Leyenda!$B$10,IF(AND('1 agua Ver barras'!J802&gt;=Leyenda!$D$9,'1 agua Ver barras'!J802&lt;=Leyenda!$D$8),Leyenda!$B$9,IF(AND(J802&gt;Leyenda!D$8,J802&lt;Leyenda!$D$7),Leyenda!$B$8,Leyenda!$B$7)))</f>
        <v>OK</v>
      </c>
      <c r="F802" t="s">
        <v>167</v>
      </c>
      <c r="G802" t="s">
        <v>7</v>
      </c>
      <c r="H802">
        <v>54.86</v>
      </c>
      <c r="I802">
        <v>201.79</v>
      </c>
      <c r="J802" s="7">
        <v>0.77</v>
      </c>
      <c r="K802" t="s">
        <v>15</v>
      </c>
    </row>
    <row r="803" spans="2:11" hidden="1" x14ac:dyDescent="0.3">
      <c r="B803" s="7">
        <v>2</v>
      </c>
      <c r="C803" s="6" t="s">
        <v>208</v>
      </c>
      <c r="D803" t="s">
        <v>124</v>
      </c>
      <c r="E803" s="6" t="str">
        <f>IF(J803&lt;Leyenda!$D$9,Leyenda!$B$10,IF(AND('1 agua Ver barras'!J803&gt;=Leyenda!$D$9,'1 agua Ver barras'!J803&lt;=Leyenda!$D$8),Leyenda!$B$9,IF(AND(J803&gt;Leyenda!D$8,J803&lt;Leyenda!$D$7),Leyenda!$B$8,Leyenda!$B$7)))</f>
        <v>SOBRE</v>
      </c>
      <c r="F803" t="s">
        <v>167</v>
      </c>
      <c r="G803" t="s">
        <v>7</v>
      </c>
      <c r="H803">
        <v>54.86</v>
      </c>
      <c r="I803">
        <v>201.79</v>
      </c>
      <c r="J803" s="7">
        <v>0.18</v>
      </c>
      <c r="K803" t="s">
        <v>8</v>
      </c>
    </row>
    <row r="804" spans="2:11" hidden="1" x14ac:dyDescent="0.3">
      <c r="B804" s="7">
        <v>2</v>
      </c>
      <c r="C804" s="6" t="s">
        <v>208</v>
      </c>
      <c r="D804" t="s">
        <v>125</v>
      </c>
      <c r="E804" s="6" t="str">
        <f>IF(J804&lt;Leyenda!$D$9,Leyenda!$B$10,IF(AND('1 agua Ver barras'!J804&gt;=Leyenda!$D$9,'1 agua Ver barras'!J804&lt;=Leyenda!$D$8),Leyenda!$B$9,IF(AND(J804&gt;Leyenda!D$8,J804&lt;Leyenda!$D$7),Leyenda!$B$8,Leyenda!$B$7)))</f>
        <v>SOBRE</v>
      </c>
      <c r="F804" t="s">
        <v>167</v>
      </c>
      <c r="G804" t="s">
        <v>7</v>
      </c>
      <c r="H804">
        <v>54.86</v>
      </c>
      <c r="I804">
        <v>201.79</v>
      </c>
      <c r="J804" s="7">
        <v>0.45</v>
      </c>
      <c r="K804" t="s">
        <v>15</v>
      </c>
    </row>
    <row r="805" spans="2:11" hidden="1" x14ac:dyDescent="0.3">
      <c r="B805" s="7">
        <v>2</v>
      </c>
      <c r="C805" s="6" t="s">
        <v>208</v>
      </c>
      <c r="D805" t="s">
        <v>126</v>
      </c>
      <c r="E805" s="6" t="str">
        <f>IF(J805&lt;Leyenda!$D$9,Leyenda!$B$10,IF(AND('1 agua Ver barras'!J805&gt;=Leyenda!$D$9,'1 agua Ver barras'!J805&lt;=Leyenda!$D$8),Leyenda!$B$9,IF(AND(J805&gt;Leyenda!D$8,J805&lt;Leyenda!$D$7),Leyenda!$B$8,Leyenda!$B$7)))</f>
        <v>SOBRE</v>
      </c>
      <c r="F805" t="s">
        <v>167</v>
      </c>
      <c r="G805" t="s">
        <v>7</v>
      </c>
      <c r="H805">
        <v>54.86</v>
      </c>
      <c r="I805">
        <v>201.79</v>
      </c>
      <c r="J805" s="7">
        <v>0.12</v>
      </c>
      <c r="K805" t="s">
        <v>8</v>
      </c>
    </row>
    <row r="806" spans="2:11" hidden="1" x14ac:dyDescent="0.3">
      <c r="B806" s="7">
        <v>2</v>
      </c>
      <c r="C806" s="6" t="s">
        <v>208</v>
      </c>
      <c r="D806" t="s">
        <v>127</v>
      </c>
      <c r="E806" s="6" t="str">
        <f>IF(J806&lt;Leyenda!$D$9,Leyenda!$B$10,IF(AND('1 agua Ver barras'!J806&gt;=Leyenda!$D$9,'1 agua Ver barras'!J806&lt;=Leyenda!$D$8),Leyenda!$B$9,IF(AND(J806&gt;Leyenda!D$8,J806&lt;Leyenda!$D$7),Leyenda!$B$8,Leyenda!$B$7)))</f>
        <v>SOBRE</v>
      </c>
      <c r="F806" t="s">
        <v>12</v>
      </c>
      <c r="G806" t="s">
        <v>7</v>
      </c>
      <c r="H806">
        <v>13.47</v>
      </c>
      <c r="I806">
        <v>61.46</v>
      </c>
      <c r="J806" s="7">
        <v>0.4</v>
      </c>
      <c r="K806" t="s">
        <v>43</v>
      </c>
    </row>
    <row r="807" spans="2:11" hidden="1" x14ac:dyDescent="0.3">
      <c r="B807" s="7">
        <v>2</v>
      </c>
      <c r="C807" s="6" t="s">
        <v>208</v>
      </c>
      <c r="D807" t="s">
        <v>6</v>
      </c>
      <c r="E807" s="6" t="str">
        <f>IF(J807&lt;Leyenda!$D$9,Leyenda!$B$10,IF(AND('1 agua Ver barras'!J807&gt;=Leyenda!$D$9,'1 agua Ver barras'!J807&lt;=Leyenda!$D$8),Leyenda!$B$9,IF(AND(J807&gt;Leyenda!D$8,J807&lt;Leyenda!$D$7),Leyenda!$B$8,Leyenda!$B$7)))</f>
        <v>OK</v>
      </c>
      <c r="F807" t="s">
        <v>12</v>
      </c>
      <c r="G807" t="s">
        <v>7</v>
      </c>
      <c r="H807">
        <v>13.47</v>
      </c>
      <c r="I807">
        <v>61.46</v>
      </c>
      <c r="J807" s="7">
        <v>0.85</v>
      </c>
      <c r="K807" t="s">
        <v>8</v>
      </c>
    </row>
    <row r="808" spans="2:11" hidden="1" x14ac:dyDescent="0.3">
      <c r="B808" s="7">
        <v>2</v>
      </c>
      <c r="C808" s="6" t="s">
        <v>208</v>
      </c>
      <c r="D808" t="s">
        <v>128</v>
      </c>
      <c r="E808" s="6" t="str">
        <f>IF(J808&lt;Leyenda!$D$9,Leyenda!$B$10,IF(AND('1 agua Ver barras'!J808&gt;=Leyenda!$D$9,'1 agua Ver barras'!J808&lt;=Leyenda!$D$8),Leyenda!$B$9,IF(AND(J808&gt;Leyenda!D$8,J808&lt;Leyenda!$D$7),Leyenda!$B$8,Leyenda!$B$7)))</f>
        <v>SOBRE</v>
      </c>
      <c r="F808" t="s">
        <v>10</v>
      </c>
      <c r="G808" t="s">
        <v>7</v>
      </c>
      <c r="H808">
        <v>61.31</v>
      </c>
      <c r="I808">
        <v>64.59</v>
      </c>
      <c r="J808" s="7">
        <v>0.49</v>
      </c>
      <c r="K808" t="s">
        <v>15</v>
      </c>
    </row>
    <row r="809" spans="2:11" hidden="1" x14ac:dyDescent="0.3">
      <c r="B809" s="7">
        <v>2</v>
      </c>
      <c r="C809" s="6" t="s">
        <v>208</v>
      </c>
      <c r="D809" t="s">
        <v>129</v>
      </c>
      <c r="E809" s="6" t="str">
        <f>IF(J809&lt;Leyenda!$D$9,Leyenda!$B$10,IF(AND('1 agua Ver barras'!J809&gt;=Leyenda!$D$9,'1 agua Ver barras'!J809&lt;=Leyenda!$D$8),Leyenda!$B$9,IF(AND(J809&gt;Leyenda!D$8,J809&lt;Leyenda!$D$7),Leyenda!$B$8,Leyenda!$B$7)))</f>
        <v>SOBRE</v>
      </c>
      <c r="F809" t="s">
        <v>19</v>
      </c>
      <c r="G809" t="s">
        <v>7</v>
      </c>
      <c r="H809">
        <v>92.58</v>
      </c>
      <c r="I809">
        <v>81.349999999999994</v>
      </c>
      <c r="J809" s="7">
        <v>0.48</v>
      </c>
      <c r="K809" t="s">
        <v>15</v>
      </c>
    </row>
    <row r="810" spans="2:11" hidden="1" x14ac:dyDescent="0.3">
      <c r="B810" s="7">
        <v>2</v>
      </c>
      <c r="C810" s="6" t="s">
        <v>208</v>
      </c>
      <c r="D810" t="s">
        <v>130</v>
      </c>
      <c r="E810" s="6" t="str">
        <f>IF(J810&lt;Leyenda!$D$9,Leyenda!$B$10,IF(AND('1 agua Ver barras'!J810&gt;=Leyenda!$D$9,'1 agua Ver barras'!J810&lt;=Leyenda!$D$8),Leyenda!$B$9,IF(AND(J810&gt;Leyenda!D$8,J810&lt;Leyenda!$D$7),Leyenda!$B$8,Leyenda!$B$7)))</f>
        <v>SOBRE</v>
      </c>
      <c r="F810" t="s">
        <v>19</v>
      </c>
      <c r="G810" t="s">
        <v>7</v>
      </c>
      <c r="H810">
        <v>92.58</v>
      </c>
      <c r="I810">
        <v>81.349999999999994</v>
      </c>
      <c r="J810" s="7">
        <v>0.37</v>
      </c>
      <c r="K810" t="s">
        <v>15</v>
      </c>
    </row>
    <row r="811" spans="2:11" hidden="1" x14ac:dyDescent="0.3">
      <c r="B811" s="7">
        <v>2</v>
      </c>
      <c r="C811" s="6" t="s">
        <v>208</v>
      </c>
      <c r="D811" t="s">
        <v>131</v>
      </c>
      <c r="E811" s="6" t="str">
        <f>IF(J811&lt;Leyenda!$D$9,Leyenda!$B$10,IF(AND('1 agua Ver barras'!J811&gt;=Leyenda!$D$9,'1 agua Ver barras'!J811&lt;=Leyenda!$D$8),Leyenda!$B$9,IF(AND(J811&gt;Leyenda!D$8,J811&lt;Leyenda!$D$7),Leyenda!$B$8,Leyenda!$B$7)))</f>
        <v>OK</v>
      </c>
      <c r="F811" t="s">
        <v>10</v>
      </c>
      <c r="G811" t="s">
        <v>7</v>
      </c>
      <c r="H811">
        <v>68.33</v>
      </c>
      <c r="I811">
        <v>64.59</v>
      </c>
      <c r="J811" s="7">
        <v>0.56999999999999995</v>
      </c>
      <c r="K811" t="s">
        <v>8</v>
      </c>
    </row>
    <row r="812" spans="2:11" hidden="1" x14ac:dyDescent="0.3">
      <c r="B812" s="7">
        <v>2</v>
      </c>
      <c r="C812" s="6" t="s">
        <v>208</v>
      </c>
      <c r="D812" t="s">
        <v>132</v>
      </c>
      <c r="E812" s="6" t="str">
        <f>IF(J812&lt;Leyenda!$D$9,Leyenda!$B$10,IF(AND('1 agua Ver barras'!J812&gt;=Leyenda!$D$9,'1 agua Ver barras'!J812&lt;=Leyenda!$D$8),Leyenda!$B$9,IF(AND(J812&gt;Leyenda!D$8,J812&lt;Leyenda!$D$7),Leyenda!$B$8,Leyenda!$B$7)))</f>
        <v>SOBRE</v>
      </c>
      <c r="F812" t="s">
        <v>10</v>
      </c>
      <c r="G812" t="s">
        <v>7</v>
      </c>
      <c r="H812">
        <v>54.29</v>
      </c>
      <c r="I812">
        <v>64.59</v>
      </c>
      <c r="J812" s="7">
        <v>0.45</v>
      </c>
      <c r="K812" t="s">
        <v>8</v>
      </c>
    </row>
    <row r="813" spans="2:11" hidden="1" x14ac:dyDescent="0.3">
      <c r="B813" s="7">
        <v>3</v>
      </c>
      <c r="C813" s="6" t="s">
        <v>208</v>
      </c>
      <c r="D813" t="s">
        <v>33</v>
      </c>
      <c r="E813" s="6" t="str">
        <f>IF(J813&lt;Leyenda!$D$9,Leyenda!$B$10,IF(AND('1 agua Ver barras'!J813&gt;=Leyenda!$D$9,'1 agua Ver barras'!J813&lt;=Leyenda!$D$8),Leyenda!$B$9,IF(AND(J813&gt;Leyenda!D$8,J813&lt;Leyenda!$D$7),Leyenda!$B$8,Leyenda!$B$7)))</f>
        <v>SOBRE</v>
      </c>
      <c r="F813" t="s">
        <v>12</v>
      </c>
      <c r="G813" t="s">
        <v>35</v>
      </c>
      <c r="H813">
        <v>13.47</v>
      </c>
      <c r="I813">
        <v>61.46</v>
      </c>
      <c r="J813" s="7">
        <v>0.38</v>
      </c>
      <c r="K813" t="s">
        <v>8</v>
      </c>
    </row>
    <row r="814" spans="2:11" hidden="1" x14ac:dyDescent="0.3">
      <c r="B814" s="7">
        <v>3</v>
      </c>
      <c r="C814" s="6" t="s">
        <v>208</v>
      </c>
      <c r="D814" t="s">
        <v>36</v>
      </c>
      <c r="E814" s="6" t="str">
        <f>IF(J814&lt;Leyenda!$D$9,Leyenda!$B$10,IF(AND('1 agua Ver barras'!J814&gt;=Leyenda!$D$9,'1 agua Ver barras'!J814&lt;=Leyenda!$D$8),Leyenda!$B$9,IF(AND(J814&gt;Leyenda!D$8,J814&lt;Leyenda!$D$7),Leyenda!$B$8,Leyenda!$B$7)))</f>
        <v>OK</v>
      </c>
      <c r="F814" t="s">
        <v>12</v>
      </c>
      <c r="G814" t="s">
        <v>35</v>
      </c>
      <c r="H814">
        <v>13.47</v>
      </c>
      <c r="I814">
        <v>61.46</v>
      </c>
      <c r="J814" s="7">
        <v>0.65</v>
      </c>
      <c r="K814" t="s">
        <v>8</v>
      </c>
    </row>
    <row r="815" spans="2:11" hidden="1" x14ac:dyDescent="0.3">
      <c r="B815" s="7">
        <v>3</v>
      </c>
      <c r="C815" s="6" t="s">
        <v>208</v>
      </c>
      <c r="D815" t="s">
        <v>37</v>
      </c>
      <c r="E815" s="6" t="str">
        <f>IF(J815&lt;Leyenda!$D$9,Leyenda!$B$10,IF(AND('1 agua Ver barras'!J815&gt;=Leyenda!$D$9,'1 agua Ver barras'!J815&lt;=Leyenda!$D$8),Leyenda!$B$9,IF(AND(J815&gt;Leyenda!D$8,J815&lt;Leyenda!$D$7),Leyenda!$B$8,Leyenda!$B$7)))</f>
        <v>OK</v>
      </c>
      <c r="F815" t="s">
        <v>12</v>
      </c>
      <c r="G815" t="s">
        <v>35</v>
      </c>
      <c r="H815">
        <v>57.06</v>
      </c>
      <c r="I815">
        <v>61.46</v>
      </c>
      <c r="J815" s="7">
        <v>0.78</v>
      </c>
      <c r="K815" t="s">
        <v>8</v>
      </c>
    </row>
    <row r="816" spans="2:11" hidden="1" x14ac:dyDescent="0.3">
      <c r="B816" s="7">
        <v>3</v>
      </c>
      <c r="C816" s="6" t="s">
        <v>208</v>
      </c>
      <c r="D816" t="s">
        <v>17</v>
      </c>
      <c r="E816" s="6" t="str">
        <f>IF(J816&lt;Leyenda!$D$9,Leyenda!$B$10,IF(AND('1 agua Ver barras'!J816&gt;=Leyenda!$D$9,'1 agua Ver barras'!J816&lt;=Leyenda!$D$8),Leyenda!$B$9,IF(AND(J816&gt;Leyenda!D$8,J816&lt;Leyenda!$D$7),Leyenda!$B$8,Leyenda!$B$7)))</f>
        <v>OK</v>
      </c>
      <c r="F816" t="s">
        <v>267</v>
      </c>
      <c r="G816" t="s">
        <v>35</v>
      </c>
      <c r="H816">
        <v>124.16</v>
      </c>
      <c r="I816">
        <v>103.65</v>
      </c>
      <c r="J816" s="7">
        <v>0.76</v>
      </c>
      <c r="K816" t="s">
        <v>15</v>
      </c>
    </row>
    <row r="817" spans="2:11" hidden="1" x14ac:dyDescent="0.3">
      <c r="B817" s="7">
        <v>3</v>
      </c>
      <c r="C817" s="6" t="s">
        <v>208</v>
      </c>
      <c r="D817" t="s">
        <v>39</v>
      </c>
      <c r="E817" s="6" t="str">
        <f>IF(J817&lt;Leyenda!$D$9,Leyenda!$B$10,IF(AND('1 agua Ver barras'!J817&gt;=Leyenda!$D$9,'1 agua Ver barras'!J817&lt;=Leyenda!$D$8),Leyenda!$B$9,IF(AND(J817&gt;Leyenda!D$8,J817&lt;Leyenda!$D$7),Leyenda!$B$8,Leyenda!$B$7)))</f>
        <v>OK</v>
      </c>
      <c r="F817" t="s">
        <v>267</v>
      </c>
      <c r="G817" t="s">
        <v>35</v>
      </c>
      <c r="H817">
        <v>124.16</v>
      </c>
      <c r="I817">
        <v>103.65</v>
      </c>
      <c r="J817" s="7">
        <v>0.6</v>
      </c>
      <c r="K817" t="s">
        <v>15</v>
      </c>
    </row>
    <row r="818" spans="2:11" hidden="1" x14ac:dyDescent="0.3">
      <c r="B818" s="7">
        <v>3</v>
      </c>
      <c r="C818" s="6" t="s">
        <v>208</v>
      </c>
      <c r="D818" t="s">
        <v>11</v>
      </c>
      <c r="E818" s="6" t="str">
        <f>IF(J818&lt;Leyenda!$D$9,Leyenda!$B$10,IF(AND('1 agua Ver barras'!J818&gt;=Leyenda!$D$9,'1 agua Ver barras'!J818&lt;=Leyenda!$D$8),Leyenda!$B$9,IF(AND(J818&gt;Leyenda!D$8,J818&lt;Leyenda!$D$7),Leyenda!$B$8,Leyenda!$B$7)))</f>
        <v>OK</v>
      </c>
      <c r="F818" t="s">
        <v>12</v>
      </c>
      <c r="G818" t="s">
        <v>35</v>
      </c>
      <c r="H818">
        <v>63.59</v>
      </c>
      <c r="I818">
        <v>61.46</v>
      </c>
      <c r="J818" s="7">
        <v>0.63</v>
      </c>
      <c r="K818" t="s">
        <v>8</v>
      </c>
    </row>
    <row r="819" spans="2:11" hidden="1" x14ac:dyDescent="0.3">
      <c r="B819" s="7">
        <v>3</v>
      </c>
      <c r="C819" s="6" t="s">
        <v>208</v>
      </c>
      <c r="D819" t="s">
        <v>40</v>
      </c>
      <c r="E819" s="6" t="str">
        <f>IF(J819&lt;Leyenda!$D$9,Leyenda!$B$10,IF(AND('1 agua Ver barras'!J819&gt;=Leyenda!$D$9,'1 agua Ver barras'!J819&lt;=Leyenda!$D$8),Leyenda!$B$9,IF(AND(J819&gt;Leyenda!D$8,J819&lt;Leyenda!$D$7),Leyenda!$B$8,Leyenda!$B$7)))</f>
        <v>OK</v>
      </c>
      <c r="F819" t="s">
        <v>12</v>
      </c>
      <c r="G819" t="s">
        <v>35</v>
      </c>
      <c r="H819">
        <v>50.52</v>
      </c>
      <c r="I819">
        <v>61.46</v>
      </c>
      <c r="J819" s="7">
        <v>0.56000000000000005</v>
      </c>
      <c r="K819" t="s">
        <v>8</v>
      </c>
    </row>
    <row r="820" spans="2:11" hidden="1" x14ac:dyDescent="0.3">
      <c r="B820" s="7">
        <v>3</v>
      </c>
      <c r="C820" s="6" t="s">
        <v>208</v>
      </c>
      <c r="D820" t="s">
        <v>24</v>
      </c>
      <c r="E820" s="6" t="str">
        <f>IF(J820&lt;Leyenda!$D$9,Leyenda!$B$10,IF(AND('1 agua Ver barras'!J820&gt;=Leyenda!$D$9,'1 agua Ver barras'!J820&lt;=Leyenda!$D$8),Leyenda!$B$9,IF(AND(J820&gt;Leyenda!D$8,J820&lt;Leyenda!$D$7),Leyenda!$B$8,Leyenda!$B$7)))</f>
        <v>OK</v>
      </c>
      <c r="F820" t="s">
        <v>25</v>
      </c>
      <c r="G820" t="s">
        <v>35</v>
      </c>
      <c r="H820">
        <v>89.27</v>
      </c>
      <c r="I820">
        <v>359.98</v>
      </c>
      <c r="J820" s="7">
        <v>0.66</v>
      </c>
      <c r="K820" t="s">
        <v>15</v>
      </c>
    </row>
    <row r="821" spans="2:11" hidden="1" x14ac:dyDescent="0.3">
      <c r="B821" s="7">
        <v>3</v>
      </c>
      <c r="C821" s="6" t="s">
        <v>208</v>
      </c>
      <c r="D821" t="s">
        <v>42</v>
      </c>
      <c r="E821" s="6" t="str">
        <f>IF(J821&lt;Leyenda!$D$9,Leyenda!$B$10,IF(AND('1 agua Ver barras'!J821&gt;=Leyenda!$D$9,'1 agua Ver barras'!J821&lt;=Leyenda!$D$8),Leyenda!$B$9,IF(AND(J821&gt;Leyenda!D$8,J821&lt;Leyenda!$D$7),Leyenda!$B$8,Leyenda!$B$7)))</f>
        <v>OK</v>
      </c>
      <c r="F821" t="s">
        <v>25</v>
      </c>
      <c r="G821" t="s">
        <v>35</v>
      </c>
      <c r="H821">
        <v>89.27</v>
      </c>
      <c r="I821">
        <v>359.98</v>
      </c>
      <c r="J821" s="7">
        <v>0.52</v>
      </c>
      <c r="K821" t="s">
        <v>43</v>
      </c>
    </row>
    <row r="822" spans="2:11" hidden="1" x14ac:dyDescent="0.3">
      <c r="B822" s="7">
        <v>3</v>
      </c>
      <c r="C822" s="6" t="s">
        <v>208</v>
      </c>
      <c r="D822" t="s">
        <v>44</v>
      </c>
      <c r="E822" s="6" t="str">
        <f>IF(J822&lt;Leyenda!$D$9,Leyenda!$B$10,IF(AND('1 agua Ver barras'!J822&gt;=Leyenda!$D$9,'1 agua Ver barras'!J822&lt;=Leyenda!$D$8),Leyenda!$B$9,IF(AND(J822&gt;Leyenda!D$8,J822&lt;Leyenda!$D$7),Leyenda!$B$8,Leyenda!$B$7)))</f>
        <v>OK</v>
      </c>
      <c r="F822" t="s">
        <v>167</v>
      </c>
      <c r="G822" t="s">
        <v>35</v>
      </c>
      <c r="H822">
        <v>54.86</v>
      </c>
      <c r="I822">
        <v>201.79</v>
      </c>
      <c r="J822" s="7">
        <v>0.75</v>
      </c>
      <c r="K822" t="s">
        <v>43</v>
      </c>
    </row>
    <row r="823" spans="2:11" hidden="1" x14ac:dyDescent="0.3">
      <c r="B823" s="7">
        <v>3</v>
      </c>
      <c r="C823" s="6" t="s">
        <v>208</v>
      </c>
      <c r="D823" t="s">
        <v>46</v>
      </c>
      <c r="E823" s="6" t="str">
        <f>IF(J823&lt;Leyenda!$D$9,Leyenda!$B$10,IF(AND('1 agua Ver barras'!J823&gt;=Leyenda!$D$9,'1 agua Ver barras'!J823&lt;=Leyenda!$D$8),Leyenda!$B$9,IF(AND(J823&gt;Leyenda!D$8,J823&lt;Leyenda!$D$7),Leyenda!$B$8,Leyenda!$B$7)))</f>
        <v>SOBRE</v>
      </c>
      <c r="F823" t="s">
        <v>167</v>
      </c>
      <c r="G823" t="s">
        <v>35</v>
      </c>
      <c r="H823">
        <v>54.86</v>
      </c>
      <c r="I823">
        <v>201.79</v>
      </c>
      <c r="J823" s="7">
        <v>0.13</v>
      </c>
      <c r="K823" t="s">
        <v>43</v>
      </c>
    </row>
    <row r="824" spans="2:11" hidden="1" x14ac:dyDescent="0.3">
      <c r="B824" s="7">
        <v>3</v>
      </c>
      <c r="C824" s="6" t="s">
        <v>208</v>
      </c>
      <c r="D824" t="s">
        <v>47</v>
      </c>
      <c r="E824" s="6" t="str">
        <f>IF(J824&lt;Leyenda!$D$9,Leyenda!$B$10,IF(AND('1 agua Ver barras'!J824&gt;=Leyenda!$D$9,'1 agua Ver barras'!J824&lt;=Leyenda!$D$8),Leyenda!$B$9,IF(AND(J824&gt;Leyenda!D$8,J824&lt;Leyenda!$D$7),Leyenda!$B$8,Leyenda!$B$7)))</f>
        <v>SOBRE</v>
      </c>
      <c r="F824" t="s">
        <v>167</v>
      </c>
      <c r="G824" t="s">
        <v>35</v>
      </c>
      <c r="H824">
        <v>54.86</v>
      </c>
      <c r="I824">
        <v>201.79</v>
      </c>
      <c r="J824" s="7">
        <v>0.12</v>
      </c>
      <c r="K824" t="s">
        <v>15</v>
      </c>
    </row>
    <row r="825" spans="2:11" hidden="1" x14ac:dyDescent="0.3">
      <c r="B825" s="7">
        <v>3</v>
      </c>
      <c r="C825" s="6" t="s">
        <v>208</v>
      </c>
      <c r="D825" t="s">
        <v>230</v>
      </c>
      <c r="E825" s="6" t="str">
        <f>IF(J825&lt;Leyenda!$D$9,Leyenda!$B$10,IF(AND('1 agua Ver barras'!J825&gt;=Leyenda!$D$9,'1 agua Ver barras'!J825&lt;=Leyenda!$D$8),Leyenda!$B$9,IF(AND(J825&gt;Leyenda!D$8,J825&lt;Leyenda!$D$7),Leyenda!$B$8,Leyenda!$B$7)))</f>
        <v>LIMITE</v>
      </c>
      <c r="F825" t="s">
        <v>270</v>
      </c>
      <c r="G825" t="s">
        <v>35</v>
      </c>
      <c r="H825">
        <v>40.119999999999997</v>
      </c>
      <c r="I825">
        <v>149.27000000000001</v>
      </c>
      <c r="J825" s="7">
        <v>0.86</v>
      </c>
      <c r="K825" t="s">
        <v>43</v>
      </c>
    </row>
    <row r="826" spans="2:11" hidden="1" x14ac:dyDescent="0.3">
      <c r="B826" s="7">
        <v>3</v>
      </c>
      <c r="C826" s="6" t="s">
        <v>208</v>
      </c>
      <c r="D826" t="s">
        <v>49</v>
      </c>
      <c r="E826" s="6" t="str">
        <f>IF(J826&lt;Leyenda!$D$9,Leyenda!$B$10,IF(AND('1 agua Ver barras'!J826&gt;=Leyenda!$D$9,'1 agua Ver barras'!J826&lt;=Leyenda!$D$8),Leyenda!$B$9,IF(AND(J826&gt;Leyenda!D$8,J826&lt;Leyenda!$D$7),Leyenda!$B$8,Leyenda!$B$7)))</f>
        <v>SOBRE</v>
      </c>
      <c r="F826" t="s">
        <v>167</v>
      </c>
      <c r="G826" t="s">
        <v>35</v>
      </c>
      <c r="H826">
        <v>54.86</v>
      </c>
      <c r="I826">
        <v>201.79</v>
      </c>
      <c r="J826" s="7">
        <v>0.11</v>
      </c>
      <c r="K826" t="s">
        <v>15</v>
      </c>
    </row>
    <row r="827" spans="2:11" hidden="1" x14ac:dyDescent="0.3">
      <c r="B827" s="7">
        <v>3</v>
      </c>
      <c r="C827" s="6" t="s">
        <v>208</v>
      </c>
      <c r="D827" t="s">
        <v>50</v>
      </c>
      <c r="E827" s="6" t="str">
        <f>IF(J827&lt;Leyenda!$D$9,Leyenda!$B$10,IF(AND('1 agua Ver barras'!J827&gt;=Leyenda!$D$9,'1 agua Ver barras'!J827&lt;=Leyenda!$D$8),Leyenda!$B$9,IF(AND(J827&gt;Leyenda!D$8,J827&lt;Leyenda!$D$7),Leyenda!$B$8,Leyenda!$B$7)))</f>
        <v>OK</v>
      </c>
      <c r="F827" t="s">
        <v>167</v>
      </c>
      <c r="G827" t="s">
        <v>35</v>
      </c>
      <c r="H827">
        <v>54.86</v>
      </c>
      <c r="I827">
        <v>201.79</v>
      </c>
      <c r="J827" s="7">
        <v>0.74</v>
      </c>
      <c r="K827" t="s">
        <v>8</v>
      </c>
    </row>
    <row r="828" spans="2:11" hidden="1" x14ac:dyDescent="0.3">
      <c r="B828" s="7">
        <v>3</v>
      </c>
      <c r="C828" s="6" t="s">
        <v>208</v>
      </c>
      <c r="D828" t="s">
        <v>51</v>
      </c>
      <c r="E828" s="6" t="str">
        <f>IF(J828&lt;Leyenda!$D$9,Leyenda!$B$10,IF(AND('1 agua Ver barras'!J828&gt;=Leyenda!$D$9,'1 agua Ver barras'!J828&lt;=Leyenda!$D$8),Leyenda!$B$9,IF(AND(J828&gt;Leyenda!D$8,J828&lt;Leyenda!$D$7),Leyenda!$B$8,Leyenda!$B$7)))</f>
        <v>SOBRE</v>
      </c>
      <c r="F828" t="s">
        <v>167</v>
      </c>
      <c r="G828" t="s">
        <v>35</v>
      </c>
      <c r="H828">
        <v>54.86</v>
      </c>
      <c r="I828">
        <v>201.79</v>
      </c>
      <c r="J828" s="7">
        <v>0.13</v>
      </c>
      <c r="K828" t="s">
        <v>43</v>
      </c>
    </row>
    <row r="829" spans="2:11" hidden="1" x14ac:dyDescent="0.3">
      <c r="B829" s="7">
        <v>3</v>
      </c>
      <c r="C829" s="6" t="s">
        <v>208</v>
      </c>
      <c r="D829" t="s">
        <v>52</v>
      </c>
      <c r="E829" s="6" t="str">
        <f>IF(J829&lt;Leyenda!$D$9,Leyenda!$B$10,IF(AND('1 agua Ver barras'!J829&gt;=Leyenda!$D$9,'1 agua Ver barras'!J829&lt;=Leyenda!$D$8),Leyenda!$B$9,IF(AND(J829&gt;Leyenda!D$8,J829&lt;Leyenda!$D$7),Leyenda!$B$8,Leyenda!$B$7)))</f>
        <v>SOBRE</v>
      </c>
      <c r="F829" t="s">
        <v>166</v>
      </c>
      <c r="G829" t="s">
        <v>35</v>
      </c>
      <c r="H829">
        <v>53.35</v>
      </c>
      <c r="I829">
        <v>47.82</v>
      </c>
      <c r="J829" s="7">
        <v>0.42</v>
      </c>
      <c r="K829" t="s">
        <v>8</v>
      </c>
    </row>
    <row r="830" spans="2:11" hidden="1" x14ac:dyDescent="0.3">
      <c r="B830" s="7">
        <v>3</v>
      </c>
      <c r="C830" s="6" t="s">
        <v>208</v>
      </c>
      <c r="D830" t="s">
        <v>53</v>
      </c>
      <c r="E830" s="6" t="str">
        <f>IF(J830&lt;Leyenda!$D$9,Leyenda!$B$10,IF(AND('1 agua Ver barras'!J830&gt;=Leyenda!$D$9,'1 agua Ver barras'!J830&lt;=Leyenda!$D$8),Leyenda!$B$9,IF(AND(J830&gt;Leyenda!D$8,J830&lt;Leyenda!$D$7),Leyenda!$B$8,Leyenda!$B$7)))</f>
        <v>OK</v>
      </c>
      <c r="F830" t="s">
        <v>166</v>
      </c>
      <c r="G830" t="s">
        <v>35</v>
      </c>
      <c r="H830">
        <v>85.06</v>
      </c>
      <c r="I830">
        <v>47.82</v>
      </c>
      <c r="J830" s="7">
        <v>0.53</v>
      </c>
      <c r="K830" t="s">
        <v>15</v>
      </c>
    </row>
    <row r="831" spans="2:11" hidden="1" x14ac:dyDescent="0.3">
      <c r="B831" s="7">
        <v>3</v>
      </c>
      <c r="C831" s="6" t="s">
        <v>208</v>
      </c>
      <c r="D831" t="s">
        <v>54</v>
      </c>
      <c r="E831" s="6" t="str">
        <f>IF(J831&lt;Leyenda!$D$9,Leyenda!$B$10,IF(AND('1 agua Ver barras'!J831&gt;=Leyenda!$D$9,'1 agua Ver barras'!J831&lt;=Leyenda!$D$8),Leyenda!$B$9,IF(AND(J831&gt;Leyenda!D$8,J831&lt;Leyenda!$D$7),Leyenda!$B$8,Leyenda!$B$7)))</f>
        <v>SOBRE</v>
      </c>
      <c r="F831" t="s">
        <v>23</v>
      </c>
      <c r="G831" t="s">
        <v>35</v>
      </c>
      <c r="H831">
        <v>79.09</v>
      </c>
      <c r="I831">
        <v>36.42</v>
      </c>
      <c r="J831" s="7">
        <v>0.37</v>
      </c>
      <c r="K831" t="s">
        <v>15</v>
      </c>
    </row>
    <row r="832" spans="2:11" hidden="1" x14ac:dyDescent="0.3">
      <c r="B832" s="7">
        <v>3</v>
      </c>
      <c r="C832" s="6" t="s">
        <v>208</v>
      </c>
      <c r="D832" t="s">
        <v>55</v>
      </c>
      <c r="E832" s="6" t="str">
        <f>IF(J832&lt;Leyenda!$D$9,Leyenda!$B$10,IF(AND('1 agua Ver barras'!J832&gt;=Leyenda!$D$9,'1 agua Ver barras'!J832&lt;=Leyenda!$D$8),Leyenda!$B$9,IF(AND(J832&gt;Leyenda!D$8,J832&lt;Leyenda!$D$7),Leyenda!$B$8,Leyenda!$B$7)))</f>
        <v>OK</v>
      </c>
      <c r="F832" t="s">
        <v>23</v>
      </c>
      <c r="G832" t="s">
        <v>35</v>
      </c>
      <c r="H832">
        <v>79.09</v>
      </c>
      <c r="I832">
        <v>36.42</v>
      </c>
      <c r="J832" s="7">
        <v>0.5</v>
      </c>
      <c r="K832" t="s">
        <v>15</v>
      </c>
    </row>
    <row r="833" spans="2:11" hidden="1" x14ac:dyDescent="0.3">
      <c r="B833" s="7">
        <v>3</v>
      </c>
      <c r="C833" s="6" t="s">
        <v>208</v>
      </c>
      <c r="D833" t="s">
        <v>56</v>
      </c>
      <c r="E833" s="6" t="str">
        <f>IF(J833&lt;Leyenda!$D$9,Leyenda!$B$10,IF(AND('1 agua Ver barras'!J833&gt;=Leyenda!$D$9,'1 agua Ver barras'!J833&lt;=Leyenda!$D$8),Leyenda!$B$9,IF(AND(J833&gt;Leyenda!D$8,J833&lt;Leyenda!$D$7),Leyenda!$B$8,Leyenda!$B$7)))</f>
        <v>OK</v>
      </c>
      <c r="F833" t="s">
        <v>25</v>
      </c>
      <c r="G833" t="s">
        <v>35</v>
      </c>
      <c r="H833">
        <v>89.27</v>
      </c>
      <c r="I833">
        <v>359.98</v>
      </c>
      <c r="J833" s="7">
        <v>0.55000000000000004</v>
      </c>
      <c r="K833" t="s">
        <v>15</v>
      </c>
    </row>
    <row r="834" spans="2:11" hidden="1" x14ac:dyDescent="0.3">
      <c r="B834" s="7">
        <v>3</v>
      </c>
      <c r="C834" s="6" t="s">
        <v>208</v>
      </c>
      <c r="D834" t="s">
        <v>57</v>
      </c>
      <c r="E834" s="6" t="str">
        <f>IF(J834&lt;Leyenda!$D$9,Leyenda!$B$10,IF(AND('1 agua Ver barras'!J834&gt;=Leyenda!$D$9,'1 agua Ver barras'!J834&lt;=Leyenda!$D$8),Leyenda!$B$9,IF(AND(J834&gt;Leyenda!D$8,J834&lt;Leyenda!$D$7),Leyenda!$B$8,Leyenda!$B$7)))</f>
        <v>OK</v>
      </c>
      <c r="F834" t="s">
        <v>25</v>
      </c>
      <c r="G834" t="s">
        <v>35</v>
      </c>
      <c r="H834">
        <v>89.27</v>
      </c>
      <c r="I834">
        <v>359.98</v>
      </c>
      <c r="J834" s="7">
        <v>0.53</v>
      </c>
      <c r="K834" t="s">
        <v>43</v>
      </c>
    </row>
    <row r="835" spans="2:11" hidden="1" x14ac:dyDescent="0.3">
      <c r="B835" s="7">
        <v>3</v>
      </c>
      <c r="C835" s="6" t="s">
        <v>208</v>
      </c>
      <c r="D835" t="s">
        <v>58</v>
      </c>
      <c r="E835" s="6" t="str">
        <f>IF(J835&lt;Leyenda!$D$9,Leyenda!$B$10,IF(AND('1 agua Ver barras'!J835&gt;=Leyenda!$D$9,'1 agua Ver barras'!J835&lt;=Leyenda!$D$8),Leyenda!$B$9,IF(AND(J835&gt;Leyenda!D$8,J835&lt;Leyenda!$D$7),Leyenda!$B$8,Leyenda!$B$7)))</f>
        <v>SOBRE</v>
      </c>
      <c r="F835" t="s">
        <v>167</v>
      </c>
      <c r="G835" t="s">
        <v>35</v>
      </c>
      <c r="H835">
        <v>54.86</v>
      </c>
      <c r="I835">
        <v>201.79</v>
      </c>
      <c r="J835" s="7">
        <v>0.2</v>
      </c>
      <c r="K835" t="s">
        <v>15</v>
      </c>
    </row>
    <row r="836" spans="2:11" hidden="1" x14ac:dyDescent="0.3">
      <c r="B836" s="7">
        <v>3</v>
      </c>
      <c r="C836" s="6" t="s">
        <v>208</v>
      </c>
      <c r="D836" t="s">
        <v>59</v>
      </c>
      <c r="E836" s="6" t="str">
        <f>IF(J836&lt;Leyenda!$D$9,Leyenda!$B$10,IF(AND('1 agua Ver barras'!J836&gt;=Leyenda!$D$9,'1 agua Ver barras'!J836&lt;=Leyenda!$D$8),Leyenda!$B$9,IF(AND(J836&gt;Leyenda!D$8,J836&lt;Leyenda!$D$7),Leyenda!$B$8,Leyenda!$B$7)))</f>
        <v>SOBRE</v>
      </c>
      <c r="F836" t="s">
        <v>167</v>
      </c>
      <c r="G836" t="s">
        <v>35</v>
      </c>
      <c r="H836">
        <v>54.86</v>
      </c>
      <c r="I836">
        <v>201.79</v>
      </c>
      <c r="J836" s="7">
        <v>0.14000000000000001</v>
      </c>
      <c r="K836" t="s">
        <v>8</v>
      </c>
    </row>
    <row r="837" spans="2:11" hidden="1" x14ac:dyDescent="0.3">
      <c r="B837" s="7">
        <v>3</v>
      </c>
      <c r="C837" s="6" t="s">
        <v>208</v>
      </c>
      <c r="D837" t="s">
        <v>60</v>
      </c>
      <c r="E837" s="6" t="str">
        <f>IF(J837&lt;Leyenda!$D$9,Leyenda!$B$10,IF(AND('1 agua Ver barras'!J837&gt;=Leyenda!$D$9,'1 agua Ver barras'!J837&lt;=Leyenda!$D$8),Leyenda!$B$9,IF(AND(J837&gt;Leyenda!D$8,J837&lt;Leyenda!$D$7),Leyenda!$B$8,Leyenda!$B$7)))</f>
        <v>SOBRE</v>
      </c>
      <c r="F837" t="s">
        <v>167</v>
      </c>
      <c r="G837" t="s">
        <v>35</v>
      </c>
      <c r="H837">
        <v>54.86</v>
      </c>
      <c r="I837">
        <v>201.79</v>
      </c>
      <c r="J837" s="7">
        <v>0.15</v>
      </c>
      <c r="K837" t="s">
        <v>15</v>
      </c>
    </row>
    <row r="838" spans="2:11" hidden="1" x14ac:dyDescent="0.3">
      <c r="B838" s="7">
        <v>3</v>
      </c>
      <c r="C838" s="6" t="s">
        <v>208</v>
      </c>
      <c r="D838" t="s">
        <v>231</v>
      </c>
      <c r="E838" s="6" t="str">
        <f>IF(J838&lt;Leyenda!$D$9,Leyenda!$B$10,IF(AND('1 agua Ver barras'!J838&gt;=Leyenda!$D$9,'1 agua Ver barras'!J838&lt;=Leyenda!$D$8),Leyenda!$B$9,IF(AND(J838&gt;Leyenda!D$8,J838&lt;Leyenda!$D$7),Leyenda!$B$8,Leyenda!$B$7)))</f>
        <v>SOBRE</v>
      </c>
      <c r="F838" t="s">
        <v>270</v>
      </c>
      <c r="G838" t="s">
        <v>35</v>
      </c>
      <c r="H838">
        <v>40.119999999999997</v>
      </c>
      <c r="I838">
        <v>149.27000000000001</v>
      </c>
      <c r="J838" s="7">
        <v>0.37</v>
      </c>
      <c r="K838" t="s">
        <v>15</v>
      </c>
    </row>
    <row r="839" spans="2:11" hidden="1" x14ac:dyDescent="0.3">
      <c r="B839" s="7">
        <v>3</v>
      </c>
      <c r="C839" s="6" t="s">
        <v>208</v>
      </c>
      <c r="D839" t="s">
        <v>62</v>
      </c>
      <c r="E839" s="6" t="str">
        <f>IF(J839&lt;Leyenda!$D$9,Leyenda!$B$10,IF(AND('1 agua Ver barras'!J839&gt;=Leyenda!$D$9,'1 agua Ver barras'!J839&lt;=Leyenda!$D$8),Leyenda!$B$9,IF(AND(J839&gt;Leyenda!D$8,J839&lt;Leyenda!$D$7),Leyenda!$B$8,Leyenda!$B$7)))</f>
        <v>SOBRE</v>
      </c>
      <c r="F839" t="s">
        <v>167</v>
      </c>
      <c r="G839" t="s">
        <v>35</v>
      </c>
      <c r="H839">
        <v>54.86</v>
      </c>
      <c r="I839">
        <v>201.79</v>
      </c>
      <c r="J839" s="7">
        <v>0.15</v>
      </c>
      <c r="K839" t="s">
        <v>15</v>
      </c>
    </row>
    <row r="840" spans="2:11" hidden="1" x14ac:dyDescent="0.3">
      <c r="B840" s="7">
        <v>3</v>
      </c>
      <c r="C840" s="6" t="s">
        <v>208</v>
      </c>
      <c r="D840" t="s">
        <v>63</v>
      </c>
      <c r="E840" s="6" t="str">
        <f>IF(J840&lt;Leyenda!$D$9,Leyenda!$B$10,IF(AND('1 agua Ver barras'!J840&gt;=Leyenda!$D$9,'1 agua Ver barras'!J840&lt;=Leyenda!$D$8),Leyenda!$B$9,IF(AND(J840&gt;Leyenda!D$8,J840&lt;Leyenda!$D$7),Leyenda!$B$8,Leyenda!$B$7)))</f>
        <v>SOBRE</v>
      </c>
      <c r="F840" t="s">
        <v>167</v>
      </c>
      <c r="G840" t="s">
        <v>35</v>
      </c>
      <c r="H840">
        <v>54.86</v>
      </c>
      <c r="I840">
        <v>201.79</v>
      </c>
      <c r="J840" s="7">
        <v>0.18</v>
      </c>
      <c r="K840" t="s">
        <v>15</v>
      </c>
    </row>
    <row r="841" spans="2:11" hidden="1" x14ac:dyDescent="0.3">
      <c r="B841" s="7">
        <v>3</v>
      </c>
      <c r="C841" s="6" t="s">
        <v>208</v>
      </c>
      <c r="D841" t="s">
        <v>64</v>
      </c>
      <c r="E841" s="6" t="str">
        <f>IF(J841&lt;Leyenda!$D$9,Leyenda!$B$10,IF(AND('1 agua Ver barras'!J841&gt;=Leyenda!$D$9,'1 agua Ver barras'!J841&lt;=Leyenda!$D$8),Leyenda!$B$9,IF(AND(J841&gt;Leyenda!D$8,J841&lt;Leyenda!$D$7),Leyenda!$B$8,Leyenda!$B$7)))</f>
        <v>SOBRE</v>
      </c>
      <c r="F841" t="s">
        <v>167</v>
      </c>
      <c r="G841" t="s">
        <v>35</v>
      </c>
      <c r="H841">
        <v>54.86</v>
      </c>
      <c r="I841">
        <v>201.79</v>
      </c>
      <c r="J841" s="7">
        <v>0.13</v>
      </c>
      <c r="K841" t="s">
        <v>43</v>
      </c>
    </row>
    <row r="842" spans="2:11" hidden="1" x14ac:dyDescent="0.3">
      <c r="B842" s="7">
        <v>3</v>
      </c>
      <c r="C842" s="6" t="s">
        <v>208</v>
      </c>
      <c r="D842" t="s">
        <v>65</v>
      </c>
      <c r="E842" s="6" t="str">
        <f>IF(J842&lt;Leyenda!$D$9,Leyenda!$B$10,IF(AND('1 agua Ver barras'!J842&gt;=Leyenda!$D$9,'1 agua Ver barras'!J842&lt;=Leyenda!$D$8),Leyenda!$B$9,IF(AND(J842&gt;Leyenda!D$8,J842&lt;Leyenda!$D$7),Leyenda!$B$8,Leyenda!$B$7)))</f>
        <v>OK</v>
      </c>
      <c r="F842" t="s">
        <v>166</v>
      </c>
      <c r="G842" t="s">
        <v>35</v>
      </c>
      <c r="H842">
        <v>53.35</v>
      </c>
      <c r="I842">
        <v>47.82</v>
      </c>
      <c r="J842" s="7">
        <v>0.6</v>
      </c>
      <c r="K842" t="s">
        <v>8</v>
      </c>
    </row>
    <row r="843" spans="2:11" hidden="1" x14ac:dyDescent="0.3">
      <c r="B843" s="7">
        <v>3</v>
      </c>
      <c r="C843" s="6" t="s">
        <v>208</v>
      </c>
      <c r="D843" t="s">
        <v>66</v>
      </c>
      <c r="E843" s="6" t="str">
        <f>IF(J843&lt;Leyenda!$D$9,Leyenda!$B$10,IF(AND('1 agua Ver barras'!J843&gt;=Leyenda!$D$9,'1 agua Ver barras'!J843&lt;=Leyenda!$D$8),Leyenda!$B$9,IF(AND(J843&gt;Leyenda!D$8,J843&lt;Leyenda!$D$7),Leyenda!$B$8,Leyenda!$B$7)))</f>
        <v>OK</v>
      </c>
      <c r="F843" t="s">
        <v>166</v>
      </c>
      <c r="G843" t="s">
        <v>35</v>
      </c>
      <c r="H843">
        <v>85.06</v>
      </c>
      <c r="I843">
        <v>47.82</v>
      </c>
      <c r="J843" s="7">
        <v>0.75</v>
      </c>
      <c r="K843" t="s">
        <v>15</v>
      </c>
    </row>
    <row r="844" spans="2:11" hidden="1" x14ac:dyDescent="0.3">
      <c r="B844" s="7">
        <v>3</v>
      </c>
      <c r="C844" s="6" t="s">
        <v>208</v>
      </c>
      <c r="D844" t="s">
        <v>67</v>
      </c>
      <c r="E844" s="6" t="str">
        <f>IF(J844&lt;Leyenda!$D$9,Leyenda!$B$10,IF(AND('1 agua Ver barras'!J844&gt;=Leyenda!$D$9,'1 agua Ver barras'!J844&lt;=Leyenda!$D$8),Leyenda!$B$9,IF(AND(J844&gt;Leyenda!D$8,J844&lt;Leyenda!$D$7),Leyenda!$B$8,Leyenda!$B$7)))</f>
        <v>OK</v>
      </c>
      <c r="F844" t="s">
        <v>23</v>
      </c>
      <c r="G844" t="s">
        <v>35</v>
      </c>
      <c r="H844">
        <v>79.09</v>
      </c>
      <c r="I844">
        <v>36.42</v>
      </c>
      <c r="J844" s="7">
        <v>0.61</v>
      </c>
      <c r="K844" t="s">
        <v>15</v>
      </c>
    </row>
    <row r="845" spans="2:11" hidden="1" x14ac:dyDescent="0.3">
      <c r="B845" s="7">
        <v>3</v>
      </c>
      <c r="C845" s="6" t="s">
        <v>208</v>
      </c>
      <c r="D845" t="s">
        <v>68</v>
      </c>
      <c r="E845" s="6" t="str">
        <f>IF(J845&lt;Leyenda!$D$9,Leyenda!$B$10,IF(AND('1 agua Ver barras'!J845&gt;=Leyenda!$D$9,'1 agua Ver barras'!J845&lt;=Leyenda!$D$8),Leyenda!$B$9,IF(AND(J845&gt;Leyenda!D$8,J845&lt;Leyenda!$D$7),Leyenda!$B$8,Leyenda!$B$7)))</f>
        <v>OK</v>
      </c>
      <c r="F845" t="s">
        <v>23</v>
      </c>
      <c r="G845" t="s">
        <v>35</v>
      </c>
      <c r="H845">
        <v>79.09</v>
      </c>
      <c r="I845">
        <v>36.42</v>
      </c>
      <c r="J845" s="7">
        <v>0.73</v>
      </c>
      <c r="K845" t="s">
        <v>15</v>
      </c>
    </row>
    <row r="846" spans="2:11" hidden="1" x14ac:dyDescent="0.3">
      <c r="B846" s="7">
        <v>3</v>
      </c>
      <c r="C846" s="6" t="s">
        <v>208</v>
      </c>
      <c r="D846" t="s">
        <v>69</v>
      </c>
      <c r="E846" s="6" t="str">
        <f>IF(J846&lt;Leyenda!$D$9,Leyenda!$B$10,IF(AND('1 agua Ver barras'!J846&gt;=Leyenda!$D$9,'1 agua Ver barras'!J846&lt;=Leyenda!$D$8),Leyenda!$B$9,IF(AND(J846&gt;Leyenda!D$8,J846&lt;Leyenda!$D$7),Leyenda!$B$8,Leyenda!$B$7)))</f>
        <v>OK</v>
      </c>
      <c r="F846" t="s">
        <v>25</v>
      </c>
      <c r="G846" t="s">
        <v>35</v>
      </c>
      <c r="H846">
        <v>89.27</v>
      </c>
      <c r="I846">
        <v>359.98</v>
      </c>
      <c r="J846" s="7">
        <v>0.52</v>
      </c>
      <c r="K846" t="s">
        <v>15</v>
      </c>
    </row>
    <row r="847" spans="2:11" hidden="1" x14ac:dyDescent="0.3">
      <c r="B847" s="7">
        <v>3</v>
      </c>
      <c r="C847" s="6" t="s">
        <v>208</v>
      </c>
      <c r="D847" t="s">
        <v>70</v>
      </c>
      <c r="E847" s="6" t="str">
        <f>IF(J847&lt;Leyenda!$D$9,Leyenda!$B$10,IF(AND('1 agua Ver barras'!J847&gt;=Leyenda!$D$9,'1 agua Ver barras'!J847&lt;=Leyenda!$D$8),Leyenda!$B$9,IF(AND(J847&gt;Leyenda!D$8,J847&lt;Leyenda!$D$7),Leyenda!$B$8,Leyenda!$B$7)))</f>
        <v>SOBRE</v>
      </c>
      <c r="F847" t="s">
        <v>25</v>
      </c>
      <c r="G847" t="s">
        <v>35</v>
      </c>
      <c r="H847">
        <v>89.27</v>
      </c>
      <c r="I847">
        <v>359.98</v>
      </c>
      <c r="J847" s="7">
        <v>0.48</v>
      </c>
      <c r="K847" t="s">
        <v>43</v>
      </c>
    </row>
    <row r="848" spans="2:11" hidden="1" x14ac:dyDescent="0.3">
      <c r="B848" s="7">
        <v>3</v>
      </c>
      <c r="C848" s="6" t="s">
        <v>208</v>
      </c>
      <c r="D848" t="s">
        <v>71</v>
      </c>
      <c r="E848" s="6" t="str">
        <f>IF(J848&lt;Leyenda!$D$9,Leyenda!$B$10,IF(AND('1 agua Ver barras'!J848&gt;=Leyenda!$D$9,'1 agua Ver barras'!J848&lt;=Leyenda!$D$8),Leyenda!$B$9,IF(AND(J848&gt;Leyenda!D$8,J848&lt;Leyenda!$D$7),Leyenda!$B$8,Leyenda!$B$7)))</f>
        <v>SOBRE</v>
      </c>
      <c r="F848" t="s">
        <v>167</v>
      </c>
      <c r="G848" t="s">
        <v>35</v>
      </c>
      <c r="H848">
        <v>54.86</v>
      </c>
      <c r="I848">
        <v>201.79</v>
      </c>
      <c r="J848" s="7">
        <v>0.14000000000000001</v>
      </c>
      <c r="K848" t="s">
        <v>8</v>
      </c>
    </row>
    <row r="849" spans="2:11" hidden="1" x14ac:dyDescent="0.3">
      <c r="B849" s="7">
        <v>3</v>
      </c>
      <c r="C849" s="6" t="s">
        <v>208</v>
      </c>
      <c r="D849" t="s">
        <v>72</v>
      </c>
      <c r="E849" s="6" t="str">
        <f>IF(J849&lt;Leyenda!$D$9,Leyenda!$B$10,IF(AND('1 agua Ver barras'!J849&gt;=Leyenda!$D$9,'1 agua Ver barras'!J849&lt;=Leyenda!$D$8),Leyenda!$B$9,IF(AND(J849&gt;Leyenda!D$8,J849&lt;Leyenda!$D$7),Leyenda!$B$8,Leyenda!$B$7)))</f>
        <v>SOBRE</v>
      </c>
      <c r="F849" t="s">
        <v>167</v>
      </c>
      <c r="G849" t="s">
        <v>35</v>
      </c>
      <c r="H849">
        <v>54.86</v>
      </c>
      <c r="I849">
        <v>201.79</v>
      </c>
      <c r="J849" s="7">
        <v>0.15</v>
      </c>
      <c r="K849" t="s">
        <v>8</v>
      </c>
    </row>
    <row r="850" spans="2:11" hidden="1" x14ac:dyDescent="0.3">
      <c r="B850" s="7">
        <v>3</v>
      </c>
      <c r="C850" s="6" t="s">
        <v>208</v>
      </c>
      <c r="D850" t="s">
        <v>73</v>
      </c>
      <c r="E850" s="6" t="str">
        <f>IF(J850&lt;Leyenda!$D$9,Leyenda!$B$10,IF(AND('1 agua Ver barras'!J850&gt;=Leyenda!$D$9,'1 agua Ver barras'!J850&lt;=Leyenda!$D$8),Leyenda!$B$9,IF(AND(J850&gt;Leyenda!D$8,J850&lt;Leyenda!$D$7),Leyenda!$B$8,Leyenda!$B$7)))</f>
        <v>SOBRE</v>
      </c>
      <c r="F850" t="s">
        <v>167</v>
      </c>
      <c r="G850" t="s">
        <v>35</v>
      </c>
      <c r="H850">
        <v>54.86</v>
      </c>
      <c r="I850">
        <v>201.79</v>
      </c>
      <c r="J850" s="7">
        <v>0.15</v>
      </c>
      <c r="K850" t="s">
        <v>15</v>
      </c>
    </row>
    <row r="851" spans="2:11" hidden="1" x14ac:dyDescent="0.3">
      <c r="B851" s="7">
        <v>3</v>
      </c>
      <c r="C851" s="6" t="s">
        <v>208</v>
      </c>
      <c r="D851" t="s">
        <v>232</v>
      </c>
      <c r="E851" s="6" t="str">
        <f>IF(J851&lt;Leyenda!$D$9,Leyenda!$B$10,IF(AND('1 agua Ver barras'!J851&gt;=Leyenda!$D$9,'1 agua Ver barras'!J851&lt;=Leyenda!$D$8),Leyenda!$B$9,IF(AND(J851&gt;Leyenda!D$8,J851&lt;Leyenda!$D$7),Leyenda!$B$8,Leyenda!$B$7)))</f>
        <v>SOBRE</v>
      </c>
      <c r="F851" t="s">
        <v>270</v>
      </c>
      <c r="G851" t="s">
        <v>35</v>
      </c>
      <c r="H851">
        <v>40.119999999999997</v>
      </c>
      <c r="I851">
        <v>149.27000000000001</v>
      </c>
      <c r="J851" s="7">
        <v>0.21</v>
      </c>
      <c r="K851" t="s">
        <v>8</v>
      </c>
    </row>
    <row r="852" spans="2:11" hidden="1" x14ac:dyDescent="0.3">
      <c r="B852" s="7">
        <v>3</v>
      </c>
      <c r="C852" s="6" t="s">
        <v>208</v>
      </c>
      <c r="D852" t="s">
        <v>75</v>
      </c>
      <c r="E852" s="6" t="str">
        <f>IF(J852&lt;Leyenda!$D$9,Leyenda!$B$10,IF(AND('1 agua Ver barras'!J852&gt;=Leyenda!$D$9,'1 agua Ver barras'!J852&lt;=Leyenda!$D$8),Leyenda!$B$9,IF(AND(J852&gt;Leyenda!D$8,J852&lt;Leyenda!$D$7),Leyenda!$B$8,Leyenda!$B$7)))</f>
        <v>SOBRE</v>
      </c>
      <c r="F852" t="s">
        <v>167</v>
      </c>
      <c r="G852" t="s">
        <v>35</v>
      </c>
      <c r="H852">
        <v>54.86</v>
      </c>
      <c r="I852">
        <v>201.79</v>
      </c>
      <c r="J852" s="7">
        <v>0.15</v>
      </c>
      <c r="K852" t="s">
        <v>15</v>
      </c>
    </row>
    <row r="853" spans="2:11" hidden="1" x14ac:dyDescent="0.3">
      <c r="B853" s="7">
        <v>3</v>
      </c>
      <c r="C853" s="6" t="s">
        <v>208</v>
      </c>
      <c r="D853" t="s">
        <v>76</v>
      </c>
      <c r="E853" s="6" t="str">
        <f>IF(J853&lt;Leyenda!$D$9,Leyenda!$B$10,IF(AND('1 agua Ver barras'!J853&gt;=Leyenda!$D$9,'1 agua Ver barras'!J853&lt;=Leyenda!$D$8),Leyenda!$B$9,IF(AND(J853&gt;Leyenda!D$8,J853&lt;Leyenda!$D$7),Leyenda!$B$8,Leyenda!$B$7)))</f>
        <v>SOBRE</v>
      </c>
      <c r="F853" t="s">
        <v>167</v>
      </c>
      <c r="G853" t="s">
        <v>35</v>
      </c>
      <c r="H853">
        <v>54.86</v>
      </c>
      <c r="I853">
        <v>201.79</v>
      </c>
      <c r="J853" s="7">
        <v>0.11</v>
      </c>
      <c r="K853" t="s">
        <v>8</v>
      </c>
    </row>
    <row r="854" spans="2:11" hidden="1" x14ac:dyDescent="0.3">
      <c r="B854" s="7">
        <v>3</v>
      </c>
      <c r="C854" s="6" t="s">
        <v>208</v>
      </c>
      <c r="D854" t="s">
        <v>77</v>
      </c>
      <c r="E854" s="6" t="str">
        <f>IF(J854&lt;Leyenda!$D$9,Leyenda!$B$10,IF(AND('1 agua Ver barras'!J854&gt;=Leyenda!$D$9,'1 agua Ver barras'!J854&lt;=Leyenda!$D$8),Leyenda!$B$9,IF(AND(J854&gt;Leyenda!D$8,J854&lt;Leyenda!$D$7),Leyenda!$B$8,Leyenda!$B$7)))</f>
        <v>SOBRE</v>
      </c>
      <c r="F854" t="s">
        <v>167</v>
      </c>
      <c r="G854" t="s">
        <v>35</v>
      </c>
      <c r="H854">
        <v>54.86</v>
      </c>
      <c r="I854">
        <v>201.79</v>
      </c>
      <c r="J854" s="7">
        <v>0.09</v>
      </c>
      <c r="K854" t="s">
        <v>8</v>
      </c>
    </row>
    <row r="855" spans="2:11" hidden="1" x14ac:dyDescent="0.3">
      <c r="B855" s="7">
        <v>3</v>
      </c>
      <c r="C855" s="6" t="s">
        <v>208</v>
      </c>
      <c r="D855" t="s">
        <v>78</v>
      </c>
      <c r="E855" s="6" t="str">
        <f>IF(J855&lt;Leyenda!$D$9,Leyenda!$B$10,IF(AND('1 agua Ver barras'!J855&gt;=Leyenda!$D$9,'1 agua Ver barras'!J855&lt;=Leyenda!$D$8),Leyenda!$B$9,IF(AND(J855&gt;Leyenda!D$8,J855&lt;Leyenda!$D$7),Leyenda!$B$8,Leyenda!$B$7)))</f>
        <v>OK</v>
      </c>
      <c r="F855" t="s">
        <v>166</v>
      </c>
      <c r="G855" t="s">
        <v>35</v>
      </c>
      <c r="H855">
        <v>53.35</v>
      </c>
      <c r="I855">
        <v>47.82</v>
      </c>
      <c r="J855" s="7">
        <v>0.67</v>
      </c>
      <c r="K855" t="s">
        <v>8</v>
      </c>
    </row>
    <row r="856" spans="2:11" hidden="1" x14ac:dyDescent="0.3">
      <c r="B856" s="7">
        <v>3</v>
      </c>
      <c r="C856" s="6" t="s">
        <v>208</v>
      </c>
      <c r="D856" t="s">
        <v>79</v>
      </c>
      <c r="E856" s="6" t="str">
        <f>IF(J856&lt;Leyenda!$D$9,Leyenda!$B$10,IF(AND('1 agua Ver barras'!J856&gt;=Leyenda!$D$9,'1 agua Ver barras'!J856&lt;=Leyenda!$D$8),Leyenda!$B$9,IF(AND(J856&gt;Leyenda!D$8,J856&lt;Leyenda!$D$7),Leyenda!$B$8,Leyenda!$B$7)))</f>
        <v>OK</v>
      </c>
      <c r="F856" t="s">
        <v>166</v>
      </c>
      <c r="G856" t="s">
        <v>35</v>
      </c>
      <c r="H856">
        <v>85.06</v>
      </c>
      <c r="I856">
        <v>47.82</v>
      </c>
      <c r="J856" s="7">
        <v>0.83</v>
      </c>
      <c r="K856" t="s">
        <v>15</v>
      </c>
    </row>
    <row r="857" spans="2:11" hidden="1" x14ac:dyDescent="0.3">
      <c r="B857" s="7">
        <v>3</v>
      </c>
      <c r="C857" s="6" t="s">
        <v>208</v>
      </c>
      <c r="D857" t="s">
        <v>80</v>
      </c>
      <c r="E857" s="6" t="str">
        <f>IF(J857&lt;Leyenda!$D$9,Leyenda!$B$10,IF(AND('1 agua Ver barras'!J857&gt;=Leyenda!$D$9,'1 agua Ver barras'!J857&lt;=Leyenda!$D$8),Leyenda!$B$9,IF(AND(J857&gt;Leyenda!D$8,J857&lt;Leyenda!$D$7),Leyenda!$B$8,Leyenda!$B$7)))</f>
        <v>OK</v>
      </c>
      <c r="F857" t="s">
        <v>23</v>
      </c>
      <c r="G857" t="s">
        <v>35</v>
      </c>
      <c r="H857">
        <v>79.09</v>
      </c>
      <c r="I857">
        <v>36.42</v>
      </c>
      <c r="J857" s="7">
        <v>0.68</v>
      </c>
      <c r="K857" t="s">
        <v>15</v>
      </c>
    </row>
    <row r="858" spans="2:11" hidden="1" x14ac:dyDescent="0.3">
      <c r="B858" s="7">
        <v>3</v>
      </c>
      <c r="C858" s="6" t="s">
        <v>208</v>
      </c>
      <c r="D858" t="s">
        <v>81</v>
      </c>
      <c r="E858" s="6" t="str">
        <f>IF(J858&lt;Leyenda!$D$9,Leyenda!$B$10,IF(AND('1 agua Ver barras'!J858&gt;=Leyenda!$D$9,'1 agua Ver barras'!J858&lt;=Leyenda!$D$8),Leyenda!$B$9,IF(AND(J858&gt;Leyenda!D$8,J858&lt;Leyenda!$D$7),Leyenda!$B$8,Leyenda!$B$7)))</f>
        <v>OK</v>
      </c>
      <c r="F858" t="s">
        <v>23</v>
      </c>
      <c r="G858" t="s">
        <v>35</v>
      </c>
      <c r="H858">
        <v>79.09</v>
      </c>
      <c r="I858">
        <v>36.42</v>
      </c>
      <c r="J858" s="7">
        <v>0.81</v>
      </c>
      <c r="K858" t="s">
        <v>15</v>
      </c>
    </row>
    <row r="859" spans="2:11" hidden="1" x14ac:dyDescent="0.3">
      <c r="B859" s="7">
        <v>3</v>
      </c>
      <c r="C859" s="6" t="s">
        <v>208</v>
      </c>
      <c r="D859" t="s">
        <v>82</v>
      </c>
      <c r="E859" s="6" t="str">
        <f>IF(J859&lt;Leyenda!$D$9,Leyenda!$B$10,IF(AND('1 agua Ver barras'!J859&gt;=Leyenda!$D$9,'1 agua Ver barras'!J859&lt;=Leyenda!$D$8),Leyenda!$B$9,IF(AND(J859&gt;Leyenda!D$8,J859&lt;Leyenda!$D$7),Leyenda!$B$8,Leyenda!$B$7)))</f>
        <v>OK</v>
      </c>
      <c r="F859" t="s">
        <v>25</v>
      </c>
      <c r="G859" t="s">
        <v>35</v>
      </c>
      <c r="H859">
        <v>89.27</v>
      </c>
      <c r="I859">
        <v>359.98</v>
      </c>
      <c r="J859" s="7">
        <v>0.51</v>
      </c>
      <c r="K859" t="s">
        <v>8</v>
      </c>
    </row>
    <row r="860" spans="2:11" hidden="1" x14ac:dyDescent="0.3">
      <c r="B860" s="7">
        <v>3</v>
      </c>
      <c r="C860" s="6" t="s">
        <v>208</v>
      </c>
      <c r="D860" t="s">
        <v>83</v>
      </c>
      <c r="E860" s="6" t="str">
        <f>IF(J860&lt;Leyenda!$D$9,Leyenda!$B$10,IF(AND('1 agua Ver barras'!J860&gt;=Leyenda!$D$9,'1 agua Ver barras'!J860&lt;=Leyenda!$D$8),Leyenda!$B$9,IF(AND(J860&gt;Leyenda!D$8,J860&lt;Leyenda!$D$7),Leyenda!$B$8,Leyenda!$B$7)))</f>
        <v>SOBRE</v>
      </c>
      <c r="F860" t="s">
        <v>25</v>
      </c>
      <c r="G860" t="s">
        <v>35</v>
      </c>
      <c r="H860">
        <v>89.27</v>
      </c>
      <c r="I860">
        <v>359.98</v>
      </c>
      <c r="J860" s="7">
        <v>0.48</v>
      </c>
      <c r="K860" t="s">
        <v>43</v>
      </c>
    </row>
    <row r="861" spans="2:11" hidden="1" x14ac:dyDescent="0.3">
      <c r="B861" s="7">
        <v>3</v>
      </c>
      <c r="C861" s="6" t="s">
        <v>208</v>
      </c>
      <c r="D861" t="s">
        <v>84</v>
      </c>
      <c r="E861" s="6" t="str">
        <f>IF(J861&lt;Leyenda!$D$9,Leyenda!$B$10,IF(AND('1 agua Ver barras'!J861&gt;=Leyenda!$D$9,'1 agua Ver barras'!J861&lt;=Leyenda!$D$8),Leyenda!$B$9,IF(AND(J861&gt;Leyenda!D$8,J861&lt;Leyenda!$D$7),Leyenda!$B$8,Leyenda!$B$7)))</f>
        <v>SOBRE</v>
      </c>
      <c r="F861" t="s">
        <v>167</v>
      </c>
      <c r="G861" t="s">
        <v>35</v>
      </c>
      <c r="H861">
        <v>54.86</v>
      </c>
      <c r="I861">
        <v>201.79</v>
      </c>
      <c r="J861" s="7">
        <v>0.16</v>
      </c>
      <c r="K861" t="s">
        <v>8</v>
      </c>
    </row>
    <row r="862" spans="2:11" hidden="1" x14ac:dyDescent="0.3">
      <c r="B862" s="7">
        <v>3</v>
      </c>
      <c r="C862" s="6" t="s">
        <v>208</v>
      </c>
      <c r="D862" t="s">
        <v>85</v>
      </c>
      <c r="E862" s="6" t="str">
        <f>IF(J862&lt;Leyenda!$D$9,Leyenda!$B$10,IF(AND('1 agua Ver barras'!J862&gt;=Leyenda!$D$9,'1 agua Ver barras'!J862&lt;=Leyenda!$D$8),Leyenda!$B$9,IF(AND(J862&gt;Leyenda!D$8,J862&lt;Leyenda!$D$7),Leyenda!$B$8,Leyenda!$B$7)))</f>
        <v>SOBRE</v>
      </c>
      <c r="F862" t="s">
        <v>167</v>
      </c>
      <c r="G862" t="s">
        <v>35</v>
      </c>
      <c r="H862">
        <v>54.86</v>
      </c>
      <c r="I862">
        <v>201.79</v>
      </c>
      <c r="J862" s="7">
        <v>0.18</v>
      </c>
      <c r="K862" t="s">
        <v>8</v>
      </c>
    </row>
    <row r="863" spans="2:11" hidden="1" x14ac:dyDescent="0.3">
      <c r="B863" s="7">
        <v>3</v>
      </c>
      <c r="C863" s="6" t="s">
        <v>208</v>
      </c>
      <c r="D863" t="s">
        <v>86</v>
      </c>
      <c r="E863" s="6" t="str">
        <f>IF(J863&lt;Leyenda!$D$9,Leyenda!$B$10,IF(AND('1 agua Ver barras'!J863&gt;=Leyenda!$D$9,'1 agua Ver barras'!J863&lt;=Leyenda!$D$8),Leyenda!$B$9,IF(AND(J863&gt;Leyenda!D$8,J863&lt;Leyenda!$D$7),Leyenda!$B$8,Leyenda!$B$7)))</f>
        <v>SOBRE</v>
      </c>
      <c r="F863" t="s">
        <v>167</v>
      </c>
      <c r="G863" t="s">
        <v>35</v>
      </c>
      <c r="H863">
        <v>54.86</v>
      </c>
      <c r="I863">
        <v>201.79</v>
      </c>
      <c r="J863" s="7">
        <v>0.15</v>
      </c>
      <c r="K863" t="s">
        <v>8</v>
      </c>
    </row>
    <row r="864" spans="2:11" hidden="1" x14ac:dyDescent="0.3">
      <c r="B864" s="7">
        <v>3</v>
      </c>
      <c r="C864" s="6" t="s">
        <v>208</v>
      </c>
      <c r="D864" t="s">
        <v>233</v>
      </c>
      <c r="E864" s="6" t="str">
        <f>IF(J864&lt;Leyenda!$D$9,Leyenda!$B$10,IF(AND('1 agua Ver barras'!J864&gt;=Leyenda!$D$9,'1 agua Ver barras'!J864&lt;=Leyenda!$D$8),Leyenda!$B$9,IF(AND(J864&gt;Leyenda!D$8,J864&lt;Leyenda!$D$7),Leyenda!$B$8,Leyenda!$B$7)))</f>
        <v>SOBRE</v>
      </c>
      <c r="F864" t="s">
        <v>270</v>
      </c>
      <c r="G864" t="s">
        <v>35</v>
      </c>
      <c r="H864">
        <v>40.119999999999997</v>
      </c>
      <c r="I864">
        <v>149.27000000000001</v>
      </c>
      <c r="J864" s="7">
        <v>0.16</v>
      </c>
      <c r="K864" t="s">
        <v>8</v>
      </c>
    </row>
    <row r="865" spans="2:11" hidden="1" x14ac:dyDescent="0.3">
      <c r="B865" s="7">
        <v>3</v>
      </c>
      <c r="C865" s="6" t="s">
        <v>208</v>
      </c>
      <c r="D865" t="s">
        <v>88</v>
      </c>
      <c r="E865" s="6" t="str">
        <f>IF(J865&lt;Leyenda!$D$9,Leyenda!$B$10,IF(AND('1 agua Ver barras'!J865&gt;=Leyenda!$D$9,'1 agua Ver barras'!J865&lt;=Leyenda!$D$8),Leyenda!$B$9,IF(AND(J865&gt;Leyenda!D$8,J865&lt;Leyenda!$D$7),Leyenda!$B$8,Leyenda!$B$7)))</f>
        <v>SOBRE</v>
      </c>
      <c r="F865" t="s">
        <v>167</v>
      </c>
      <c r="G865" t="s">
        <v>35</v>
      </c>
      <c r="H865">
        <v>54.86</v>
      </c>
      <c r="I865">
        <v>201.79</v>
      </c>
      <c r="J865" s="7">
        <v>0.15</v>
      </c>
      <c r="K865" t="s">
        <v>8</v>
      </c>
    </row>
    <row r="866" spans="2:11" hidden="1" x14ac:dyDescent="0.3">
      <c r="B866" s="7">
        <v>3</v>
      </c>
      <c r="C866" s="6" t="s">
        <v>208</v>
      </c>
      <c r="D866" t="s">
        <v>89</v>
      </c>
      <c r="E866" s="6" t="str">
        <f>IF(J866&lt;Leyenda!$D$9,Leyenda!$B$10,IF(AND('1 agua Ver barras'!J866&gt;=Leyenda!$D$9,'1 agua Ver barras'!J866&lt;=Leyenda!$D$8),Leyenda!$B$9,IF(AND(J866&gt;Leyenda!D$8,J866&lt;Leyenda!$D$7),Leyenda!$B$8,Leyenda!$B$7)))</f>
        <v>SOBRE</v>
      </c>
      <c r="F866" t="s">
        <v>167</v>
      </c>
      <c r="G866" t="s">
        <v>35</v>
      </c>
      <c r="H866">
        <v>54.86</v>
      </c>
      <c r="I866">
        <v>201.79</v>
      </c>
      <c r="J866" s="7">
        <v>0.13</v>
      </c>
      <c r="K866" t="s">
        <v>8</v>
      </c>
    </row>
    <row r="867" spans="2:11" hidden="1" x14ac:dyDescent="0.3">
      <c r="B867" s="7">
        <v>3</v>
      </c>
      <c r="C867" s="6" t="s">
        <v>208</v>
      </c>
      <c r="D867" t="s">
        <v>90</v>
      </c>
      <c r="E867" s="6" t="str">
        <f>IF(J867&lt;Leyenda!$D$9,Leyenda!$B$10,IF(AND('1 agua Ver barras'!J867&gt;=Leyenda!$D$9,'1 agua Ver barras'!J867&lt;=Leyenda!$D$8),Leyenda!$B$9,IF(AND(J867&gt;Leyenda!D$8,J867&lt;Leyenda!$D$7),Leyenda!$B$8,Leyenda!$B$7)))</f>
        <v>SOBRE</v>
      </c>
      <c r="F867" t="s">
        <v>167</v>
      </c>
      <c r="G867" t="s">
        <v>35</v>
      </c>
      <c r="H867">
        <v>54.86</v>
      </c>
      <c r="I867">
        <v>201.79</v>
      </c>
      <c r="J867" s="7">
        <v>0.11</v>
      </c>
      <c r="K867" t="s">
        <v>8</v>
      </c>
    </row>
    <row r="868" spans="2:11" hidden="1" x14ac:dyDescent="0.3">
      <c r="B868" s="7">
        <v>3</v>
      </c>
      <c r="C868" s="6" t="s">
        <v>208</v>
      </c>
      <c r="D868" t="s">
        <v>91</v>
      </c>
      <c r="E868" s="6" t="str">
        <f>IF(J868&lt;Leyenda!$D$9,Leyenda!$B$10,IF(AND('1 agua Ver barras'!J868&gt;=Leyenda!$D$9,'1 agua Ver barras'!J868&lt;=Leyenda!$D$8),Leyenda!$B$9,IF(AND(J868&gt;Leyenda!D$8,J868&lt;Leyenda!$D$7),Leyenda!$B$8,Leyenda!$B$7)))</f>
        <v>OK</v>
      </c>
      <c r="F868" t="s">
        <v>166</v>
      </c>
      <c r="G868" t="s">
        <v>35</v>
      </c>
      <c r="H868">
        <v>53.35</v>
      </c>
      <c r="I868">
        <v>47.82</v>
      </c>
      <c r="J868" s="7">
        <v>0.67</v>
      </c>
      <c r="K868" t="s">
        <v>8</v>
      </c>
    </row>
    <row r="869" spans="2:11" hidden="1" x14ac:dyDescent="0.3">
      <c r="B869" s="7">
        <v>3</v>
      </c>
      <c r="C869" s="6" t="s">
        <v>208</v>
      </c>
      <c r="D869" t="s">
        <v>92</v>
      </c>
      <c r="E869" s="6" t="str">
        <f>IF(J869&lt;Leyenda!$D$9,Leyenda!$B$10,IF(AND('1 agua Ver barras'!J869&gt;=Leyenda!$D$9,'1 agua Ver barras'!J869&lt;=Leyenda!$D$8),Leyenda!$B$9,IF(AND(J869&gt;Leyenda!D$8,J869&lt;Leyenda!$D$7),Leyenda!$B$8,Leyenda!$B$7)))</f>
        <v>OK</v>
      </c>
      <c r="F869" t="s">
        <v>166</v>
      </c>
      <c r="G869" t="s">
        <v>35</v>
      </c>
      <c r="H869">
        <v>85.06</v>
      </c>
      <c r="I869">
        <v>47.82</v>
      </c>
      <c r="J869" s="7">
        <v>0.83</v>
      </c>
      <c r="K869" t="s">
        <v>15</v>
      </c>
    </row>
    <row r="870" spans="2:11" hidden="1" x14ac:dyDescent="0.3">
      <c r="B870" s="7">
        <v>3</v>
      </c>
      <c r="C870" s="6" t="s">
        <v>208</v>
      </c>
      <c r="D870" t="s">
        <v>93</v>
      </c>
      <c r="E870" s="6" t="str">
        <f>IF(J870&lt;Leyenda!$D$9,Leyenda!$B$10,IF(AND('1 agua Ver barras'!J870&gt;=Leyenda!$D$9,'1 agua Ver barras'!J870&lt;=Leyenda!$D$8),Leyenda!$B$9,IF(AND(J870&gt;Leyenda!D$8,J870&lt;Leyenda!$D$7),Leyenda!$B$8,Leyenda!$B$7)))</f>
        <v>OK</v>
      </c>
      <c r="F870" t="s">
        <v>23</v>
      </c>
      <c r="G870" t="s">
        <v>35</v>
      </c>
      <c r="H870">
        <v>79.09</v>
      </c>
      <c r="I870">
        <v>36.42</v>
      </c>
      <c r="J870" s="7">
        <v>0.68</v>
      </c>
      <c r="K870" t="s">
        <v>15</v>
      </c>
    </row>
    <row r="871" spans="2:11" hidden="1" x14ac:dyDescent="0.3">
      <c r="B871" s="7">
        <v>3</v>
      </c>
      <c r="C871" s="6" t="s">
        <v>208</v>
      </c>
      <c r="D871" t="s">
        <v>94</v>
      </c>
      <c r="E871" s="6" t="str">
        <f>IF(J871&lt;Leyenda!$D$9,Leyenda!$B$10,IF(AND('1 agua Ver barras'!J871&gt;=Leyenda!$D$9,'1 agua Ver barras'!J871&lt;=Leyenda!$D$8),Leyenda!$B$9,IF(AND(J871&gt;Leyenda!D$8,J871&lt;Leyenda!$D$7),Leyenda!$B$8,Leyenda!$B$7)))</f>
        <v>OK</v>
      </c>
      <c r="F871" t="s">
        <v>23</v>
      </c>
      <c r="G871" t="s">
        <v>35</v>
      </c>
      <c r="H871">
        <v>79.09</v>
      </c>
      <c r="I871">
        <v>36.42</v>
      </c>
      <c r="J871" s="7">
        <v>0.8</v>
      </c>
      <c r="K871" t="s">
        <v>15</v>
      </c>
    </row>
    <row r="872" spans="2:11" hidden="1" x14ac:dyDescent="0.3">
      <c r="B872" s="7">
        <v>3</v>
      </c>
      <c r="C872" s="6" t="s">
        <v>208</v>
      </c>
      <c r="D872" t="s">
        <v>95</v>
      </c>
      <c r="E872" s="6" t="str">
        <f>IF(J872&lt;Leyenda!$D$9,Leyenda!$B$10,IF(AND('1 agua Ver barras'!J872&gt;=Leyenda!$D$9,'1 agua Ver barras'!J872&lt;=Leyenda!$D$8),Leyenda!$B$9,IF(AND(J872&gt;Leyenda!D$8,J872&lt;Leyenda!$D$7),Leyenda!$B$8,Leyenda!$B$7)))</f>
        <v>OK</v>
      </c>
      <c r="F872" t="s">
        <v>25</v>
      </c>
      <c r="G872" t="s">
        <v>35</v>
      </c>
      <c r="H872">
        <v>89.27</v>
      </c>
      <c r="I872">
        <v>359.98</v>
      </c>
      <c r="J872" s="7">
        <v>0.52</v>
      </c>
      <c r="K872" t="s">
        <v>8</v>
      </c>
    </row>
    <row r="873" spans="2:11" hidden="1" x14ac:dyDescent="0.3">
      <c r="B873" s="7">
        <v>3</v>
      </c>
      <c r="C873" s="6" t="s">
        <v>208</v>
      </c>
      <c r="D873" t="s">
        <v>96</v>
      </c>
      <c r="E873" s="6" t="str">
        <f>IF(J873&lt;Leyenda!$D$9,Leyenda!$B$10,IF(AND('1 agua Ver barras'!J873&gt;=Leyenda!$D$9,'1 agua Ver barras'!J873&lt;=Leyenda!$D$8),Leyenda!$B$9,IF(AND(J873&gt;Leyenda!D$8,J873&lt;Leyenda!$D$7),Leyenda!$B$8,Leyenda!$B$7)))</f>
        <v>SOBRE</v>
      </c>
      <c r="F873" t="s">
        <v>25</v>
      </c>
      <c r="G873" t="s">
        <v>35</v>
      </c>
      <c r="H873">
        <v>89.27</v>
      </c>
      <c r="I873">
        <v>359.98</v>
      </c>
      <c r="J873" s="7">
        <v>0.48</v>
      </c>
      <c r="K873" t="s">
        <v>43</v>
      </c>
    </row>
    <row r="874" spans="2:11" hidden="1" x14ac:dyDescent="0.3">
      <c r="B874" s="7">
        <v>3</v>
      </c>
      <c r="C874" s="6" t="s">
        <v>208</v>
      </c>
      <c r="D874" t="s">
        <v>97</v>
      </c>
      <c r="E874" s="6" t="str">
        <f>IF(J874&lt;Leyenda!$D$9,Leyenda!$B$10,IF(AND('1 agua Ver barras'!J874&gt;=Leyenda!$D$9,'1 agua Ver barras'!J874&lt;=Leyenda!$D$8),Leyenda!$B$9,IF(AND(J874&gt;Leyenda!D$8,J874&lt;Leyenda!$D$7),Leyenda!$B$8,Leyenda!$B$7)))</f>
        <v>SOBRE</v>
      </c>
      <c r="F874" t="s">
        <v>167</v>
      </c>
      <c r="G874" t="s">
        <v>35</v>
      </c>
      <c r="H874">
        <v>54.86</v>
      </c>
      <c r="I874">
        <v>201.79</v>
      </c>
      <c r="J874" s="7">
        <v>0.18</v>
      </c>
      <c r="K874" t="s">
        <v>8</v>
      </c>
    </row>
    <row r="875" spans="2:11" hidden="1" x14ac:dyDescent="0.3">
      <c r="B875" s="7">
        <v>3</v>
      </c>
      <c r="C875" s="6" t="s">
        <v>208</v>
      </c>
      <c r="D875" t="s">
        <v>98</v>
      </c>
      <c r="E875" s="6" t="str">
        <f>IF(J875&lt;Leyenda!$D$9,Leyenda!$B$10,IF(AND('1 agua Ver barras'!J875&gt;=Leyenda!$D$9,'1 agua Ver barras'!J875&lt;=Leyenda!$D$8),Leyenda!$B$9,IF(AND(J875&gt;Leyenda!D$8,J875&lt;Leyenda!$D$7),Leyenda!$B$8,Leyenda!$B$7)))</f>
        <v>SOBRE</v>
      </c>
      <c r="F875" t="s">
        <v>167</v>
      </c>
      <c r="G875" t="s">
        <v>35</v>
      </c>
      <c r="H875">
        <v>54.86</v>
      </c>
      <c r="I875">
        <v>201.79</v>
      </c>
      <c r="J875" s="7">
        <v>0.19</v>
      </c>
      <c r="K875" t="s">
        <v>8</v>
      </c>
    </row>
    <row r="876" spans="2:11" hidden="1" x14ac:dyDescent="0.3">
      <c r="B876" s="7">
        <v>3</v>
      </c>
      <c r="C876" s="6" t="s">
        <v>208</v>
      </c>
      <c r="D876" t="s">
        <v>99</v>
      </c>
      <c r="E876" s="6" t="str">
        <f>IF(J876&lt;Leyenda!$D$9,Leyenda!$B$10,IF(AND('1 agua Ver barras'!J876&gt;=Leyenda!$D$9,'1 agua Ver barras'!J876&lt;=Leyenda!$D$8),Leyenda!$B$9,IF(AND(J876&gt;Leyenda!D$8,J876&lt;Leyenda!$D$7),Leyenda!$B$8,Leyenda!$B$7)))</f>
        <v>SOBRE</v>
      </c>
      <c r="F876" t="s">
        <v>167</v>
      </c>
      <c r="G876" t="s">
        <v>35</v>
      </c>
      <c r="H876">
        <v>54.86</v>
      </c>
      <c r="I876">
        <v>201.79</v>
      </c>
      <c r="J876" s="7">
        <v>0.17</v>
      </c>
      <c r="K876" t="s">
        <v>8</v>
      </c>
    </row>
    <row r="877" spans="2:11" hidden="1" x14ac:dyDescent="0.3">
      <c r="B877" s="7">
        <v>3</v>
      </c>
      <c r="C877" s="6" t="s">
        <v>208</v>
      </c>
      <c r="D877" t="s">
        <v>234</v>
      </c>
      <c r="E877" s="6" t="str">
        <f>IF(J877&lt;Leyenda!$D$9,Leyenda!$B$10,IF(AND('1 agua Ver barras'!J877&gt;=Leyenda!$D$9,'1 agua Ver barras'!J877&lt;=Leyenda!$D$8),Leyenda!$B$9,IF(AND(J877&gt;Leyenda!D$8,J877&lt;Leyenda!$D$7),Leyenda!$B$8,Leyenda!$B$7)))</f>
        <v>SOBRE</v>
      </c>
      <c r="F877" t="s">
        <v>270</v>
      </c>
      <c r="G877" t="s">
        <v>35</v>
      </c>
      <c r="H877">
        <v>40.119999999999997</v>
      </c>
      <c r="I877">
        <v>149.27000000000001</v>
      </c>
      <c r="J877" s="7">
        <v>0.22</v>
      </c>
      <c r="K877" t="s">
        <v>8</v>
      </c>
    </row>
    <row r="878" spans="2:11" hidden="1" x14ac:dyDescent="0.3">
      <c r="B878" s="7">
        <v>3</v>
      </c>
      <c r="C878" s="6" t="s">
        <v>208</v>
      </c>
      <c r="D878" t="s">
        <v>101</v>
      </c>
      <c r="E878" s="6" t="str">
        <f>IF(J878&lt;Leyenda!$D$9,Leyenda!$B$10,IF(AND('1 agua Ver barras'!J878&gt;=Leyenda!$D$9,'1 agua Ver barras'!J878&lt;=Leyenda!$D$8),Leyenda!$B$9,IF(AND(J878&gt;Leyenda!D$8,J878&lt;Leyenda!$D$7),Leyenda!$B$8,Leyenda!$B$7)))</f>
        <v>SOBRE</v>
      </c>
      <c r="F878" t="s">
        <v>167</v>
      </c>
      <c r="G878" t="s">
        <v>35</v>
      </c>
      <c r="H878">
        <v>54.86</v>
      </c>
      <c r="I878">
        <v>201.79</v>
      </c>
      <c r="J878" s="7">
        <v>0.17</v>
      </c>
      <c r="K878" t="s">
        <v>8</v>
      </c>
    </row>
    <row r="879" spans="2:11" hidden="1" x14ac:dyDescent="0.3">
      <c r="B879" s="7">
        <v>3</v>
      </c>
      <c r="C879" s="6" t="s">
        <v>208</v>
      </c>
      <c r="D879" t="s">
        <v>102</v>
      </c>
      <c r="E879" s="6" t="str">
        <f>IF(J879&lt;Leyenda!$D$9,Leyenda!$B$10,IF(AND('1 agua Ver barras'!J879&gt;=Leyenda!$D$9,'1 agua Ver barras'!J879&lt;=Leyenda!$D$8),Leyenda!$B$9,IF(AND(J879&gt;Leyenda!D$8,J879&lt;Leyenda!$D$7),Leyenda!$B$8,Leyenda!$B$7)))</f>
        <v>SOBRE</v>
      </c>
      <c r="F879" t="s">
        <v>167</v>
      </c>
      <c r="G879" t="s">
        <v>35</v>
      </c>
      <c r="H879">
        <v>54.86</v>
      </c>
      <c r="I879">
        <v>201.79</v>
      </c>
      <c r="J879" s="7">
        <v>0.15</v>
      </c>
      <c r="K879" t="s">
        <v>8</v>
      </c>
    </row>
    <row r="880" spans="2:11" hidden="1" x14ac:dyDescent="0.3">
      <c r="B880" s="7">
        <v>3</v>
      </c>
      <c r="C880" s="6" t="s">
        <v>208</v>
      </c>
      <c r="D880" t="s">
        <v>103</v>
      </c>
      <c r="E880" s="6" t="str">
        <f>IF(J880&lt;Leyenda!$D$9,Leyenda!$B$10,IF(AND('1 agua Ver barras'!J880&gt;=Leyenda!$D$9,'1 agua Ver barras'!J880&lt;=Leyenda!$D$8),Leyenda!$B$9,IF(AND(J880&gt;Leyenda!D$8,J880&lt;Leyenda!$D$7),Leyenda!$B$8,Leyenda!$B$7)))</f>
        <v>SOBRE</v>
      </c>
      <c r="F880" t="s">
        <v>167</v>
      </c>
      <c r="G880" t="s">
        <v>35</v>
      </c>
      <c r="H880">
        <v>54.86</v>
      </c>
      <c r="I880">
        <v>201.79</v>
      </c>
      <c r="J880" s="7">
        <v>0.13</v>
      </c>
      <c r="K880" t="s">
        <v>8</v>
      </c>
    </row>
    <row r="881" spans="2:11" hidden="1" x14ac:dyDescent="0.3">
      <c r="B881" s="7">
        <v>3</v>
      </c>
      <c r="C881" s="6" t="s">
        <v>208</v>
      </c>
      <c r="D881" t="s">
        <v>104</v>
      </c>
      <c r="E881" s="6" t="str">
        <f>IF(J881&lt;Leyenda!$D$9,Leyenda!$B$10,IF(AND('1 agua Ver barras'!J881&gt;=Leyenda!$D$9,'1 agua Ver barras'!J881&lt;=Leyenda!$D$8),Leyenda!$B$9,IF(AND(J881&gt;Leyenda!D$8,J881&lt;Leyenda!$D$7),Leyenda!$B$8,Leyenda!$B$7)))</f>
        <v>OK</v>
      </c>
      <c r="F881" t="s">
        <v>166</v>
      </c>
      <c r="G881" t="s">
        <v>35</v>
      </c>
      <c r="H881">
        <v>53.35</v>
      </c>
      <c r="I881">
        <v>47.82</v>
      </c>
      <c r="J881" s="7">
        <v>0.64</v>
      </c>
      <c r="K881" t="s">
        <v>8</v>
      </c>
    </row>
    <row r="882" spans="2:11" hidden="1" x14ac:dyDescent="0.3">
      <c r="B882" s="7">
        <v>3</v>
      </c>
      <c r="C882" s="6" t="s">
        <v>208</v>
      </c>
      <c r="D882" t="s">
        <v>13</v>
      </c>
      <c r="E882" s="6" t="str">
        <f>IF(J882&lt;Leyenda!$D$9,Leyenda!$B$10,IF(AND('1 agua Ver barras'!J882&gt;=Leyenda!$D$9,'1 agua Ver barras'!J882&lt;=Leyenda!$D$8),Leyenda!$B$9,IF(AND(J882&gt;Leyenda!D$8,J882&lt;Leyenda!$D$7),Leyenda!$B$8,Leyenda!$B$7)))</f>
        <v>OK</v>
      </c>
      <c r="F882" t="s">
        <v>166</v>
      </c>
      <c r="G882" t="s">
        <v>35</v>
      </c>
      <c r="H882">
        <v>85.06</v>
      </c>
      <c r="I882">
        <v>47.82</v>
      </c>
      <c r="J882" s="7">
        <v>0.76</v>
      </c>
      <c r="K882" t="s">
        <v>43</v>
      </c>
    </row>
    <row r="883" spans="2:11" hidden="1" x14ac:dyDescent="0.3">
      <c r="B883" s="7">
        <v>3</v>
      </c>
      <c r="C883" s="6" t="s">
        <v>208</v>
      </c>
      <c r="D883" t="s">
        <v>105</v>
      </c>
      <c r="E883" s="6" t="str">
        <f>IF(J883&lt;Leyenda!$D$9,Leyenda!$B$10,IF(AND('1 agua Ver barras'!J883&gt;=Leyenda!$D$9,'1 agua Ver barras'!J883&lt;=Leyenda!$D$8),Leyenda!$B$9,IF(AND(J883&gt;Leyenda!D$8,J883&lt;Leyenda!$D$7),Leyenda!$B$8,Leyenda!$B$7)))</f>
        <v>OK</v>
      </c>
      <c r="F883" t="s">
        <v>23</v>
      </c>
      <c r="G883" t="s">
        <v>35</v>
      </c>
      <c r="H883">
        <v>79.09</v>
      </c>
      <c r="I883">
        <v>36.42</v>
      </c>
      <c r="J883" s="7">
        <v>0.61</v>
      </c>
      <c r="K883" t="s">
        <v>15</v>
      </c>
    </row>
    <row r="884" spans="2:11" hidden="1" x14ac:dyDescent="0.3">
      <c r="B884" s="7">
        <v>3</v>
      </c>
      <c r="C884" s="6" t="s">
        <v>208</v>
      </c>
      <c r="D884" t="s">
        <v>21</v>
      </c>
      <c r="E884" s="6" t="str">
        <f>IF(J884&lt;Leyenda!$D$9,Leyenda!$B$10,IF(AND('1 agua Ver barras'!J884&gt;=Leyenda!$D$9,'1 agua Ver barras'!J884&lt;=Leyenda!$D$8),Leyenda!$B$9,IF(AND(J884&gt;Leyenda!D$8,J884&lt;Leyenda!$D$7),Leyenda!$B$8,Leyenda!$B$7)))</f>
        <v>OK</v>
      </c>
      <c r="F884" t="s">
        <v>23</v>
      </c>
      <c r="G884" t="s">
        <v>35</v>
      </c>
      <c r="H884">
        <v>79.09</v>
      </c>
      <c r="I884">
        <v>36.42</v>
      </c>
      <c r="J884" s="7">
        <v>0.73</v>
      </c>
      <c r="K884" t="s">
        <v>15</v>
      </c>
    </row>
    <row r="885" spans="2:11" hidden="1" x14ac:dyDescent="0.3">
      <c r="B885" s="7">
        <v>3</v>
      </c>
      <c r="C885" s="6" t="s">
        <v>208</v>
      </c>
      <c r="D885" t="s">
        <v>106</v>
      </c>
      <c r="E885" s="6" t="str">
        <f>IF(J885&lt;Leyenda!$D$9,Leyenda!$B$10,IF(AND('1 agua Ver barras'!J885&gt;=Leyenda!$D$9,'1 agua Ver barras'!J885&lt;=Leyenda!$D$8),Leyenda!$B$9,IF(AND(J885&gt;Leyenda!D$8,J885&lt;Leyenda!$D$7),Leyenda!$B$8,Leyenda!$B$7)))</f>
        <v>OK</v>
      </c>
      <c r="F885" t="s">
        <v>25</v>
      </c>
      <c r="G885" t="s">
        <v>35</v>
      </c>
      <c r="H885">
        <v>89.27</v>
      </c>
      <c r="I885">
        <v>359.98</v>
      </c>
      <c r="J885" s="7">
        <v>0.54</v>
      </c>
      <c r="K885" t="s">
        <v>8</v>
      </c>
    </row>
    <row r="886" spans="2:11" hidden="1" x14ac:dyDescent="0.3">
      <c r="B886" s="7">
        <v>3</v>
      </c>
      <c r="C886" s="6" t="s">
        <v>208</v>
      </c>
      <c r="D886" t="s">
        <v>107</v>
      </c>
      <c r="E886" s="6" t="str">
        <f>IF(J886&lt;Leyenda!$D$9,Leyenda!$B$10,IF(AND('1 agua Ver barras'!J886&gt;=Leyenda!$D$9,'1 agua Ver barras'!J886&lt;=Leyenda!$D$8),Leyenda!$B$9,IF(AND(J886&gt;Leyenda!D$8,J886&lt;Leyenda!$D$7),Leyenda!$B$8,Leyenda!$B$7)))</f>
        <v>OK</v>
      </c>
      <c r="F886" t="s">
        <v>25</v>
      </c>
      <c r="G886" t="s">
        <v>35</v>
      </c>
      <c r="H886">
        <v>89.27</v>
      </c>
      <c r="I886">
        <v>359.98</v>
      </c>
      <c r="J886" s="7">
        <v>0.5</v>
      </c>
      <c r="K886" t="s">
        <v>43</v>
      </c>
    </row>
    <row r="887" spans="2:11" hidden="1" x14ac:dyDescent="0.3">
      <c r="B887" s="7">
        <v>3</v>
      </c>
      <c r="C887" s="6" t="s">
        <v>208</v>
      </c>
      <c r="D887" t="s">
        <v>108</v>
      </c>
      <c r="E887" s="6" t="str">
        <f>IF(J887&lt;Leyenda!$D$9,Leyenda!$B$10,IF(AND('1 agua Ver barras'!J887&gt;=Leyenda!$D$9,'1 agua Ver barras'!J887&lt;=Leyenda!$D$8),Leyenda!$B$9,IF(AND(J887&gt;Leyenda!D$8,J887&lt;Leyenda!$D$7),Leyenda!$B$8,Leyenda!$B$7)))</f>
        <v>SOBRE</v>
      </c>
      <c r="F887" t="s">
        <v>167</v>
      </c>
      <c r="G887" t="s">
        <v>35</v>
      </c>
      <c r="H887">
        <v>54.86</v>
      </c>
      <c r="I887">
        <v>201.79</v>
      </c>
      <c r="J887" s="7">
        <v>0.2</v>
      </c>
      <c r="K887" t="s">
        <v>15</v>
      </c>
    </row>
    <row r="888" spans="2:11" hidden="1" x14ac:dyDescent="0.3">
      <c r="B888" s="7">
        <v>3</v>
      </c>
      <c r="C888" s="6" t="s">
        <v>208</v>
      </c>
      <c r="D888" t="s">
        <v>109</v>
      </c>
      <c r="E888" s="6" t="str">
        <f>IF(J888&lt;Leyenda!$D$9,Leyenda!$B$10,IF(AND('1 agua Ver barras'!J888&gt;=Leyenda!$D$9,'1 agua Ver barras'!J888&lt;=Leyenda!$D$8),Leyenda!$B$9,IF(AND(J888&gt;Leyenda!D$8,J888&lt;Leyenda!$D$7),Leyenda!$B$8,Leyenda!$B$7)))</f>
        <v>SOBRE</v>
      </c>
      <c r="F888" t="s">
        <v>167</v>
      </c>
      <c r="G888" t="s">
        <v>35</v>
      </c>
      <c r="H888">
        <v>54.86</v>
      </c>
      <c r="I888">
        <v>201.79</v>
      </c>
      <c r="J888" s="7">
        <v>0.21</v>
      </c>
      <c r="K888" t="s">
        <v>8</v>
      </c>
    </row>
    <row r="889" spans="2:11" hidden="1" x14ac:dyDescent="0.3">
      <c r="B889" s="7">
        <v>3</v>
      </c>
      <c r="C889" s="6" t="s">
        <v>208</v>
      </c>
      <c r="D889" t="s">
        <v>110</v>
      </c>
      <c r="E889" s="6" t="str">
        <f>IF(J889&lt;Leyenda!$D$9,Leyenda!$B$10,IF(AND('1 agua Ver barras'!J889&gt;=Leyenda!$D$9,'1 agua Ver barras'!J889&lt;=Leyenda!$D$8),Leyenda!$B$9,IF(AND(J889&gt;Leyenda!D$8,J889&lt;Leyenda!$D$7),Leyenda!$B$8,Leyenda!$B$7)))</f>
        <v>SOBRE</v>
      </c>
      <c r="F889" t="s">
        <v>167</v>
      </c>
      <c r="G889" t="s">
        <v>35</v>
      </c>
      <c r="H889">
        <v>54.86</v>
      </c>
      <c r="I889">
        <v>201.79</v>
      </c>
      <c r="J889" s="7">
        <v>0.19</v>
      </c>
      <c r="K889" t="s">
        <v>8</v>
      </c>
    </row>
    <row r="890" spans="2:11" hidden="1" x14ac:dyDescent="0.3">
      <c r="B890" s="7">
        <v>3</v>
      </c>
      <c r="C890" s="6" t="s">
        <v>208</v>
      </c>
      <c r="D890" t="s">
        <v>235</v>
      </c>
      <c r="E890" s="6" t="str">
        <f>IF(J890&lt;Leyenda!$D$9,Leyenda!$B$10,IF(AND('1 agua Ver barras'!J890&gt;=Leyenda!$D$9,'1 agua Ver barras'!J890&lt;=Leyenda!$D$8),Leyenda!$B$9,IF(AND(J890&gt;Leyenda!D$8,J890&lt;Leyenda!$D$7),Leyenda!$B$8,Leyenda!$B$7)))</f>
        <v>SOBRE</v>
      </c>
      <c r="F890" t="s">
        <v>270</v>
      </c>
      <c r="G890" t="s">
        <v>35</v>
      </c>
      <c r="H890">
        <v>40.119999999999997</v>
      </c>
      <c r="I890">
        <v>149.27000000000001</v>
      </c>
      <c r="J890" s="7">
        <v>0.39</v>
      </c>
      <c r="K890" t="s">
        <v>43</v>
      </c>
    </row>
    <row r="891" spans="2:11" hidden="1" x14ac:dyDescent="0.3">
      <c r="B891" s="7">
        <v>3</v>
      </c>
      <c r="C891" s="6" t="s">
        <v>208</v>
      </c>
      <c r="D891" t="s">
        <v>112</v>
      </c>
      <c r="E891" s="6" t="str">
        <f>IF(J891&lt;Leyenda!$D$9,Leyenda!$B$10,IF(AND('1 agua Ver barras'!J891&gt;=Leyenda!$D$9,'1 agua Ver barras'!J891&lt;=Leyenda!$D$8),Leyenda!$B$9,IF(AND(J891&gt;Leyenda!D$8,J891&lt;Leyenda!$D$7),Leyenda!$B$8,Leyenda!$B$7)))</f>
        <v>SOBRE</v>
      </c>
      <c r="F891" t="s">
        <v>167</v>
      </c>
      <c r="G891" t="s">
        <v>35</v>
      </c>
      <c r="H891">
        <v>54.86</v>
      </c>
      <c r="I891">
        <v>201.79</v>
      </c>
      <c r="J891" s="7">
        <v>0.19</v>
      </c>
      <c r="K891" t="s">
        <v>8</v>
      </c>
    </row>
    <row r="892" spans="2:11" hidden="1" x14ac:dyDescent="0.3">
      <c r="B892" s="7">
        <v>3</v>
      </c>
      <c r="C892" s="6" t="s">
        <v>208</v>
      </c>
      <c r="D892" t="s">
        <v>113</v>
      </c>
      <c r="E892" s="6" t="str">
        <f>IF(J892&lt;Leyenda!$D$9,Leyenda!$B$10,IF(AND('1 agua Ver barras'!J892&gt;=Leyenda!$D$9,'1 agua Ver barras'!J892&lt;=Leyenda!$D$8),Leyenda!$B$9,IF(AND(J892&gt;Leyenda!D$8,J892&lt;Leyenda!$D$7),Leyenda!$B$8,Leyenda!$B$7)))</f>
        <v>SOBRE</v>
      </c>
      <c r="F892" t="s">
        <v>167</v>
      </c>
      <c r="G892" t="s">
        <v>35</v>
      </c>
      <c r="H892">
        <v>54.86</v>
      </c>
      <c r="I892">
        <v>201.79</v>
      </c>
      <c r="J892" s="7">
        <v>0.18</v>
      </c>
      <c r="K892" t="s">
        <v>15</v>
      </c>
    </row>
    <row r="893" spans="2:11" hidden="1" x14ac:dyDescent="0.3">
      <c r="B893" s="7">
        <v>3</v>
      </c>
      <c r="C893" s="6" t="s">
        <v>208</v>
      </c>
      <c r="D893" t="s">
        <v>114</v>
      </c>
      <c r="E893" s="6" t="str">
        <f>IF(J893&lt;Leyenda!$D$9,Leyenda!$B$10,IF(AND('1 agua Ver barras'!J893&gt;=Leyenda!$D$9,'1 agua Ver barras'!J893&lt;=Leyenda!$D$8),Leyenda!$B$9,IF(AND(J893&gt;Leyenda!D$8,J893&lt;Leyenda!$D$7),Leyenda!$B$8,Leyenda!$B$7)))</f>
        <v>SOBRE</v>
      </c>
      <c r="F893" t="s">
        <v>167</v>
      </c>
      <c r="G893" t="s">
        <v>35</v>
      </c>
      <c r="H893">
        <v>54.86</v>
      </c>
      <c r="I893">
        <v>201.79</v>
      </c>
      <c r="J893" s="7">
        <v>0.14000000000000001</v>
      </c>
      <c r="K893" t="s">
        <v>8</v>
      </c>
    </row>
    <row r="894" spans="2:11" hidden="1" x14ac:dyDescent="0.3">
      <c r="B894" s="7">
        <v>3</v>
      </c>
      <c r="C894" s="6" t="s">
        <v>208</v>
      </c>
      <c r="D894" t="s">
        <v>115</v>
      </c>
      <c r="E894" s="6" t="str">
        <f>IF(J894&lt;Leyenda!$D$9,Leyenda!$B$10,IF(AND('1 agua Ver barras'!J894&gt;=Leyenda!$D$9,'1 agua Ver barras'!J894&lt;=Leyenda!$D$8),Leyenda!$B$9,IF(AND(J894&gt;Leyenda!D$8,J894&lt;Leyenda!$D$7),Leyenda!$B$8,Leyenda!$B$7)))</f>
        <v>SOBRE</v>
      </c>
      <c r="F894" t="s">
        <v>166</v>
      </c>
      <c r="G894" t="s">
        <v>35</v>
      </c>
      <c r="H894">
        <v>53.35</v>
      </c>
      <c r="I894">
        <v>47.82</v>
      </c>
      <c r="J894" s="7">
        <v>0.48</v>
      </c>
      <c r="K894" t="s">
        <v>8</v>
      </c>
    </row>
    <row r="895" spans="2:11" hidden="1" x14ac:dyDescent="0.3">
      <c r="B895" s="7">
        <v>3</v>
      </c>
      <c r="C895" s="6" t="s">
        <v>208</v>
      </c>
      <c r="D895" t="s">
        <v>116</v>
      </c>
      <c r="E895" s="6" t="str">
        <f>IF(J895&lt;Leyenda!$D$9,Leyenda!$B$10,IF(AND('1 agua Ver barras'!J895&gt;=Leyenda!$D$9,'1 agua Ver barras'!J895&lt;=Leyenda!$D$8),Leyenda!$B$9,IF(AND(J895&gt;Leyenda!D$8,J895&lt;Leyenda!$D$7),Leyenda!$B$8,Leyenda!$B$7)))</f>
        <v>OK</v>
      </c>
      <c r="F895" t="s">
        <v>166</v>
      </c>
      <c r="G895" t="s">
        <v>35</v>
      </c>
      <c r="H895">
        <v>85.06</v>
      </c>
      <c r="I895">
        <v>47.82</v>
      </c>
      <c r="J895" s="7">
        <v>0.55000000000000004</v>
      </c>
      <c r="K895" t="s">
        <v>43</v>
      </c>
    </row>
    <row r="896" spans="2:11" hidden="1" x14ac:dyDescent="0.3">
      <c r="B896" s="7">
        <v>3</v>
      </c>
      <c r="C896" s="6" t="s">
        <v>208</v>
      </c>
      <c r="D896" t="s">
        <v>117</v>
      </c>
      <c r="E896" s="6" t="str">
        <f>IF(J896&lt;Leyenda!$D$9,Leyenda!$B$10,IF(AND('1 agua Ver barras'!J896&gt;=Leyenda!$D$9,'1 agua Ver barras'!J896&lt;=Leyenda!$D$8),Leyenda!$B$9,IF(AND(J896&gt;Leyenda!D$8,J896&lt;Leyenda!$D$7),Leyenda!$B$8,Leyenda!$B$7)))</f>
        <v>SOBRE</v>
      </c>
      <c r="F896" t="s">
        <v>23</v>
      </c>
      <c r="G896" t="s">
        <v>35</v>
      </c>
      <c r="H896">
        <v>79.09</v>
      </c>
      <c r="I896">
        <v>36.42</v>
      </c>
      <c r="J896" s="7">
        <v>0.42</v>
      </c>
      <c r="K896" t="s">
        <v>8</v>
      </c>
    </row>
    <row r="897" spans="2:11" hidden="1" x14ac:dyDescent="0.3">
      <c r="B897" s="7">
        <v>3</v>
      </c>
      <c r="C897" s="6" t="s">
        <v>208</v>
      </c>
      <c r="D897" t="s">
        <v>118</v>
      </c>
      <c r="E897" s="6" t="str">
        <f>IF(J897&lt;Leyenda!$D$9,Leyenda!$B$10,IF(AND('1 agua Ver barras'!J897&gt;=Leyenda!$D$9,'1 agua Ver barras'!J897&lt;=Leyenda!$D$8),Leyenda!$B$9,IF(AND(J897&gt;Leyenda!D$8,J897&lt;Leyenda!$D$7),Leyenda!$B$8,Leyenda!$B$7)))</f>
        <v>OK</v>
      </c>
      <c r="F897" t="s">
        <v>23</v>
      </c>
      <c r="G897" t="s">
        <v>35</v>
      </c>
      <c r="H897">
        <v>79.09</v>
      </c>
      <c r="I897">
        <v>36.42</v>
      </c>
      <c r="J897" s="7">
        <v>0.5</v>
      </c>
      <c r="K897" t="s">
        <v>15</v>
      </c>
    </row>
    <row r="898" spans="2:11" hidden="1" x14ac:dyDescent="0.3">
      <c r="B898" s="7">
        <v>3</v>
      </c>
      <c r="C898" s="6" t="s">
        <v>208</v>
      </c>
      <c r="D898" t="s">
        <v>119</v>
      </c>
      <c r="E898" s="6" t="str">
        <f>IF(J898&lt;Leyenda!$D$9,Leyenda!$B$10,IF(AND('1 agua Ver barras'!J898&gt;=Leyenda!$D$9,'1 agua Ver barras'!J898&lt;=Leyenda!$D$8),Leyenda!$B$9,IF(AND(J898&gt;Leyenda!D$8,J898&lt;Leyenda!$D$7),Leyenda!$B$8,Leyenda!$B$7)))</f>
        <v>OK</v>
      </c>
      <c r="F898" t="s">
        <v>25</v>
      </c>
      <c r="G898" t="s">
        <v>35</v>
      </c>
      <c r="H898">
        <v>89.27</v>
      </c>
      <c r="I898">
        <v>359.98</v>
      </c>
      <c r="J898" s="7">
        <v>0.66</v>
      </c>
      <c r="K898" t="s">
        <v>15</v>
      </c>
    </row>
    <row r="899" spans="2:11" hidden="1" x14ac:dyDescent="0.3">
      <c r="B899" s="7">
        <v>3</v>
      </c>
      <c r="C899" s="6" t="s">
        <v>208</v>
      </c>
      <c r="D899" t="s">
        <v>120</v>
      </c>
      <c r="E899" s="6" t="str">
        <f>IF(J899&lt;Leyenda!$D$9,Leyenda!$B$10,IF(AND('1 agua Ver barras'!J899&gt;=Leyenda!$D$9,'1 agua Ver barras'!J899&lt;=Leyenda!$D$8),Leyenda!$B$9,IF(AND(J899&gt;Leyenda!D$8,J899&lt;Leyenda!$D$7),Leyenda!$B$8,Leyenda!$B$7)))</f>
        <v>OK</v>
      </c>
      <c r="F899" t="s">
        <v>25</v>
      </c>
      <c r="G899" t="s">
        <v>35</v>
      </c>
      <c r="H899">
        <v>89.27</v>
      </c>
      <c r="I899">
        <v>359.98</v>
      </c>
      <c r="J899" s="7">
        <v>0.66</v>
      </c>
      <c r="K899" t="s">
        <v>43</v>
      </c>
    </row>
    <row r="900" spans="2:11" hidden="1" x14ac:dyDescent="0.3">
      <c r="B900" s="7">
        <v>3</v>
      </c>
      <c r="C900" s="6" t="s">
        <v>208</v>
      </c>
      <c r="D900" t="s">
        <v>121</v>
      </c>
      <c r="E900" s="6" t="str">
        <f>IF(J900&lt;Leyenda!$D$9,Leyenda!$B$10,IF(AND('1 agua Ver barras'!J900&gt;=Leyenda!$D$9,'1 agua Ver barras'!J900&lt;=Leyenda!$D$8),Leyenda!$B$9,IF(AND(J900&gt;Leyenda!D$8,J900&lt;Leyenda!$D$7),Leyenda!$B$8,Leyenda!$B$7)))</f>
        <v>OK</v>
      </c>
      <c r="F900" t="s">
        <v>167</v>
      </c>
      <c r="G900" t="s">
        <v>35</v>
      </c>
      <c r="H900">
        <v>54.86</v>
      </c>
      <c r="I900">
        <v>201.79</v>
      </c>
      <c r="J900" s="7">
        <v>0.56999999999999995</v>
      </c>
      <c r="K900" t="s">
        <v>15</v>
      </c>
    </row>
    <row r="901" spans="2:11" hidden="1" x14ac:dyDescent="0.3">
      <c r="B901" s="7">
        <v>3</v>
      </c>
      <c r="C901" s="6" t="s">
        <v>208</v>
      </c>
      <c r="D901" t="s">
        <v>122</v>
      </c>
      <c r="E901" s="6" t="str">
        <f>IF(J901&lt;Leyenda!$D$9,Leyenda!$B$10,IF(AND('1 agua Ver barras'!J901&gt;=Leyenda!$D$9,'1 agua Ver barras'!J901&lt;=Leyenda!$D$8),Leyenda!$B$9,IF(AND(J901&gt;Leyenda!D$8,J901&lt;Leyenda!$D$7),Leyenda!$B$8,Leyenda!$B$7)))</f>
        <v>SOBRE</v>
      </c>
      <c r="F901" t="s">
        <v>167</v>
      </c>
      <c r="G901" t="s">
        <v>35</v>
      </c>
      <c r="H901">
        <v>54.86</v>
      </c>
      <c r="I901">
        <v>201.79</v>
      </c>
      <c r="J901" s="7">
        <v>0.18</v>
      </c>
      <c r="K901" t="s">
        <v>8</v>
      </c>
    </row>
    <row r="902" spans="2:11" hidden="1" x14ac:dyDescent="0.3">
      <c r="B902" s="7">
        <v>3</v>
      </c>
      <c r="C902" s="6" t="s">
        <v>208</v>
      </c>
      <c r="D902" t="s">
        <v>123</v>
      </c>
      <c r="E902" s="6" t="str">
        <f>IF(J902&lt;Leyenda!$D$9,Leyenda!$B$10,IF(AND('1 agua Ver barras'!J902&gt;=Leyenda!$D$9,'1 agua Ver barras'!J902&lt;=Leyenda!$D$8),Leyenda!$B$9,IF(AND(J902&gt;Leyenda!D$8,J902&lt;Leyenda!$D$7),Leyenda!$B$8,Leyenda!$B$7)))</f>
        <v>SOBRE</v>
      </c>
      <c r="F902" t="s">
        <v>167</v>
      </c>
      <c r="G902" t="s">
        <v>35</v>
      </c>
      <c r="H902">
        <v>54.86</v>
      </c>
      <c r="I902">
        <v>201.79</v>
      </c>
      <c r="J902" s="7">
        <v>0.17</v>
      </c>
      <c r="K902" t="s">
        <v>8</v>
      </c>
    </row>
    <row r="903" spans="2:11" hidden="1" x14ac:dyDescent="0.3">
      <c r="B903" s="7">
        <v>3</v>
      </c>
      <c r="C903" s="6" t="s">
        <v>208</v>
      </c>
      <c r="D903" t="s">
        <v>236</v>
      </c>
      <c r="E903" s="6" t="str">
        <f>IF(J903&lt;Leyenda!$D$9,Leyenda!$B$10,IF(AND('1 agua Ver barras'!J903&gt;=Leyenda!$D$9,'1 agua Ver barras'!J903&lt;=Leyenda!$D$8),Leyenda!$B$9,IF(AND(J903&gt;Leyenda!D$8,J903&lt;Leyenda!$D$7),Leyenda!$B$8,Leyenda!$B$7)))</f>
        <v>OK</v>
      </c>
      <c r="F903" t="s">
        <v>270</v>
      </c>
      <c r="G903" t="s">
        <v>35</v>
      </c>
      <c r="H903">
        <v>40.119999999999997</v>
      </c>
      <c r="I903">
        <v>149.27000000000001</v>
      </c>
      <c r="J903" s="7">
        <v>0.73</v>
      </c>
      <c r="K903" t="s">
        <v>15</v>
      </c>
    </row>
    <row r="904" spans="2:11" hidden="1" x14ac:dyDescent="0.3">
      <c r="B904" s="7">
        <v>3</v>
      </c>
      <c r="C904" s="6" t="s">
        <v>208</v>
      </c>
      <c r="D904" t="s">
        <v>124</v>
      </c>
      <c r="E904" s="6" t="str">
        <f>IF(J904&lt;Leyenda!$D$9,Leyenda!$B$10,IF(AND('1 agua Ver barras'!J904&gt;=Leyenda!$D$9,'1 agua Ver barras'!J904&lt;=Leyenda!$D$8),Leyenda!$B$9,IF(AND(J904&gt;Leyenda!D$8,J904&lt;Leyenda!$D$7),Leyenda!$B$8,Leyenda!$B$7)))</f>
        <v>SOBRE</v>
      </c>
      <c r="F904" t="s">
        <v>167</v>
      </c>
      <c r="G904" t="s">
        <v>35</v>
      </c>
      <c r="H904">
        <v>54.86</v>
      </c>
      <c r="I904">
        <v>201.79</v>
      </c>
      <c r="J904" s="7">
        <v>0.17</v>
      </c>
      <c r="K904" t="s">
        <v>8</v>
      </c>
    </row>
    <row r="905" spans="2:11" hidden="1" x14ac:dyDescent="0.3">
      <c r="B905" s="7">
        <v>3</v>
      </c>
      <c r="C905" s="6" t="s">
        <v>208</v>
      </c>
      <c r="D905" t="s">
        <v>125</v>
      </c>
      <c r="E905" s="6" t="str">
        <f>IF(J905&lt;Leyenda!$D$9,Leyenda!$B$10,IF(AND('1 agua Ver barras'!J905&gt;=Leyenda!$D$9,'1 agua Ver barras'!J905&lt;=Leyenda!$D$8),Leyenda!$B$9,IF(AND(J905&gt;Leyenda!D$8,J905&lt;Leyenda!$D$7),Leyenda!$B$8,Leyenda!$B$7)))</f>
        <v>SOBRE</v>
      </c>
      <c r="F905" t="s">
        <v>167</v>
      </c>
      <c r="G905" t="s">
        <v>35</v>
      </c>
      <c r="H905">
        <v>54.86</v>
      </c>
      <c r="I905">
        <v>201.79</v>
      </c>
      <c r="J905" s="7">
        <v>0.47</v>
      </c>
      <c r="K905" t="s">
        <v>15</v>
      </c>
    </row>
    <row r="906" spans="2:11" hidden="1" x14ac:dyDescent="0.3">
      <c r="B906" s="7">
        <v>3</v>
      </c>
      <c r="C906" s="6" t="s">
        <v>208</v>
      </c>
      <c r="D906" t="s">
        <v>126</v>
      </c>
      <c r="E906" s="6" t="str">
        <f>IF(J906&lt;Leyenda!$D$9,Leyenda!$B$10,IF(AND('1 agua Ver barras'!J906&gt;=Leyenda!$D$9,'1 agua Ver barras'!J906&lt;=Leyenda!$D$8),Leyenda!$B$9,IF(AND(J906&gt;Leyenda!D$8,J906&lt;Leyenda!$D$7),Leyenda!$B$8,Leyenda!$B$7)))</f>
        <v>SOBRE</v>
      </c>
      <c r="F906" t="s">
        <v>167</v>
      </c>
      <c r="G906" t="s">
        <v>35</v>
      </c>
      <c r="H906">
        <v>54.86</v>
      </c>
      <c r="I906">
        <v>201.79</v>
      </c>
      <c r="J906" s="7">
        <v>0.15</v>
      </c>
      <c r="K906" t="s">
        <v>8</v>
      </c>
    </row>
    <row r="907" spans="2:11" hidden="1" x14ac:dyDescent="0.3">
      <c r="B907" s="7">
        <v>3</v>
      </c>
      <c r="C907" s="6" t="s">
        <v>208</v>
      </c>
      <c r="D907" t="s">
        <v>127</v>
      </c>
      <c r="E907" s="6" t="str">
        <f>IF(J907&lt;Leyenda!$D$9,Leyenda!$B$10,IF(AND('1 agua Ver barras'!J907&gt;=Leyenda!$D$9,'1 agua Ver barras'!J907&lt;=Leyenda!$D$8),Leyenda!$B$9,IF(AND(J907&gt;Leyenda!D$8,J907&lt;Leyenda!$D$7),Leyenda!$B$8,Leyenda!$B$7)))</f>
        <v>SOBRE</v>
      </c>
      <c r="F907" t="s">
        <v>12</v>
      </c>
      <c r="G907" t="s">
        <v>35</v>
      </c>
      <c r="H907">
        <v>13.47</v>
      </c>
      <c r="I907">
        <v>61.46</v>
      </c>
      <c r="J907" s="7">
        <v>0.38</v>
      </c>
      <c r="K907" t="s">
        <v>43</v>
      </c>
    </row>
    <row r="908" spans="2:11" hidden="1" x14ac:dyDescent="0.3">
      <c r="B908" s="7">
        <v>3</v>
      </c>
      <c r="C908" s="6" t="s">
        <v>208</v>
      </c>
      <c r="D908" t="s">
        <v>6</v>
      </c>
      <c r="E908" s="6" t="str">
        <f>IF(J908&lt;Leyenda!$D$9,Leyenda!$B$10,IF(AND('1 agua Ver barras'!J908&gt;=Leyenda!$D$9,'1 agua Ver barras'!J908&lt;=Leyenda!$D$8),Leyenda!$B$9,IF(AND(J908&gt;Leyenda!D$8,J908&lt;Leyenda!$D$7),Leyenda!$B$8,Leyenda!$B$7)))</f>
        <v>OK</v>
      </c>
      <c r="F908" t="s">
        <v>12</v>
      </c>
      <c r="G908" t="s">
        <v>35</v>
      </c>
      <c r="H908">
        <v>13.47</v>
      </c>
      <c r="I908">
        <v>61.46</v>
      </c>
      <c r="J908" s="7">
        <v>0.82</v>
      </c>
      <c r="K908" t="s">
        <v>8</v>
      </c>
    </row>
    <row r="909" spans="2:11" hidden="1" x14ac:dyDescent="0.3">
      <c r="B909" s="7">
        <v>3</v>
      </c>
      <c r="C909" s="6" t="s">
        <v>208</v>
      </c>
      <c r="D909" t="s">
        <v>128</v>
      </c>
      <c r="E909" s="6" t="str">
        <f>IF(J909&lt;Leyenda!$D$9,Leyenda!$B$10,IF(AND('1 agua Ver barras'!J909&gt;=Leyenda!$D$9,'1 agua Ver barras'!J909&lt;=Leyenda!$D$8),Leyenda!$B$9,IF(AND(J909&gt;Leyenda!D$8,J909&lt;Leyenda!$D$7),Leyenda!$B$8,Leyenda!$B$7)))</f>
        <v>OK</v>
      </c>
      <c r="F909" t="s">
        <v>12</v>
      </c>
      <c r="G909" t="s">
        <v>35</v>
      </c>
      <c r="H909">
        <v>57.06</v>
      </c>
      <c r="I909">
        <v>61.46</v>
      </c>
      <c r="J909" s="7">
        <v>0.65</v>
      </c>
      <c r="K909" t="s">
        <v>15</v>
      </c>
    </row>
    <row r="910" spans="2:11" hidden="1" x14ac:dyDescent="0.3">
      <c r="B910" s="7">
        <v>3</v>
      </c>
      <c r="C910" s="6" t="s">
        <v>208</v>
      </c>
      <c r="D910" t="s">
        <v>129</v>
      </c>
      <c r="E910" s="6" t="str">
        <f>IF(J910&lt;Leyenda!$D$9,Leyenda!$B$10,IF(AND('1 agua Ver barras'!J910&gt;=Leyenda!$D$9,'1 agua Ver barras'!J910&lt;=Leyenda!$D$8),Leyenda!$B$9,IF(AND(J910&gt;Leyenda!D$8,J910&lt;Leyenda!$D$7),Leyenda!$B$8,Leyenda!$B$7)))</f>
        <v>OK</v>
      </c>
      <c r="F910" t="s">
        <v>267</v>
      </c>
      <c r="G910" t="s">
        <v>35</v>
      </c>
      <c r="H910">
        <v>124.16</v>
      </c>
      <c r="I910">
        <v>103.65</v>
      </c>
      <c r="J910" s="7">
        <v>0.75</v>
      </c>
      <c r="K910" t="s">
        <v>15</v>
      </c>
    </row>
    <row r="911" spans="2:11" hidden="1" x14ac:dyDescent="0.3">
      <c r="B911" s="7">
        <v>3</v>
      </c>
      <c r="C911" s="6" t="s">
        <v>208</v>
      </c>
      <c r="D911" t="s">
        <v>130</v>
      </c>
      <c r="E911" s="6" t="str">
        <f>IF(J911&lt;Leyenda!$D$9,Leyenda!$B$10,IF(AND('1 agua Ver barras'!J911&gt;=Leyenda!$D$9,'1 agua Ver barras'!J911&lt;=Leyenda!$D$8),Leyenda!$B$9,IF(AND(J911&gt;Leyenda!D$8,J911&lt;Leyenda!$D$7),Leyenda!$B$8,Leyenda!$B$7)))</f>
        <v>OK</v>
      </c>
      <c r="F911" t="s">
        <v>267</v>
      </c>
      <c r="G911" t="s">
        <v>35</v>
      </c>
      <c r="H911">
        <v>124.16</v>
      </c>
      <c r="I911">
        <v>103.65</v>
      </c>
      <c r="J911" s="7">
        <v>0.6</v>
      </c>
      <c r="K911" t="s">
        <v>15</v>
      </c>
    </row>
    <row r="912" spans="2:11" hidden="1" x14ac:dyDescent="0.3">
      <c r="B912" s="7">
        <v>3</v>
      </c>
      <c r="C912" s="6" t="s">
        <v>208</v>
      </c>
      <c r="D912" t="s">
        <v>131</v>
      </c>
      <c r="E912" s="6" t="str">
        <f>IF(J912&lt;Leyenda!$D$9,Leyenda!$B$10,IF(AND('1 agua Ver barras'!J912&gt;=Leyenda!$D$9,'1 agua Ver barras'!J912&lt;=Leyenda!$D$8),Leyenda!$B$9,IF(AND(J912&gt;Leyenda!D$8,J912&lt;Leyenda!$D$7),Leyenda!$B$8,Leyenda!$B$7)))</f>
        <v>SOBRE</v>
      </c>
      <c r="F912" t="s">
        <v>12</v>
      </c>
      <c r="G912" t="s">
        <v>35</v>
      </c>
      <c r="H912">
        <v>63.59</v>
      </c>
      <c r="I912">
        <v>61.46</v>
      </c>
      <c r="J912" s="7">
        <v>0.47</v>
      </c>
      <c r="K912" t="s">
        <v>8</v>
      </c>
    </row>
    <row r="913" spans="2:11" hidden="1" x14ac:dyDescent="0.3">
      <c r="B913" s="7">
        <v>3</v>
      </c>
      <c r="C913" s="6" t="s">
        <v>208</v>
      </c>
      <c r="D913" t="s">
        <v>132</v>
      </c>
      <c r="E913" s="6" t="str">
        <f>IF(J913&lt;Leyenda!$D$9,Leyenda!$B$10,IF(AND('1 agua Ver barras'!J913&gt;=Leyenda!$D$9,'1 agua Ver barras'!J913&lt;=Leyenda!$D$8),Leyenda!$B$9,IF(AND(J913&gt;Leyenda!D$8,J913&lt;Leyenda!$D$7),Leyenda!$B$8,Leyenda!$B$7)))</f>
        <v>SOBRE</v>
      </c>
      <c r="F913" t="s">
        <v>12</v>
      </c>
      <c r="G913" t="s">
        <v>35</v>
      </c>
      <c r="H913">
        <v>50.52</v>
      </c>
      <c r="I913">
        <v>61.46</v>
      </c>
      <c r="J913" s="7">
        <v>0.38</v>
      </c>
      <c r="K913" t="s">
        <v>8</v>
      </c>
    </row>
    <row r="914" spans="2:11" hidden="1" x14ac:dyDescent="0.3">
      <c r="B914" s="7">
        <v>4</v>
      </c>
      <c r="C914" s="6" t="s">
        <v>208</v>
      </c>
      <c r="D914" t="s">
        <v>33</v>
      </c>
      <c r="E914" s="6" t="str">
        <f>IF(J914&lt;Leyenda!$D$9,Leyenda!$B$10,IF(AND('1 agua Ver barras'!J914&gt;=Leyenda!$D$9,'1 agua Ver barras'!J914&lt;=Leyenda!$D$8),Leyenda!$B$9,IF(AND(J914&gt;Leyenda!D$8,J914&lt;Leyenda!$D$7),Leyenda!$B$8,Leyenda!$B$7)))</f>
        <v>SOBRE</v>
      </c>
      <c r="F914" t="s">
        <v>12</v>
      </c>
      <c r="G914" t="s">
        <v>35</v>
      </c>
      <c r="H914">
        <v>13.47</v>
      </c>
      <c r="I914">
        <v>61.46</v>
      </c>
      <c r="J914" s="7">
        <v>0.37</v>
      </c>
      <c r="K914" t="s">
        <v>8</v>
      </c>
    </row>
    <row r="915" spans="2:11" hidden="1" x14ac:dyDescent="0.3">
      <c r="B915" s="7">
        <v>4</v>
      </c>
      <c r="C915" s="6" t="s">
        <v>208</v>
      </c>
      <c r="D915" t="s">
        <v>36</v>
      </c>
      <c r="E915" s="6" t="str">
        <f>IF(J915&lt;Leyenda!$D$9,Leyenda!$B$10,IF(AND('1 agua Ver barras'!J915&gt;=Leyenda!$D$9,'1 agua Ver barras'!J915&lt;=Leyenda!$D$8),Leyenda!$B$9,IF(AND(J915&gt;Leyenda!D$8,J915&lt;Leyenda!$D$7),Leyenda!$B$8,Leyenda!$B$7)))</f>
        <v>OK</v>
      </c>
      <c r="F915" t="s">
        <v>12</v>
      </c>
      <c r="G915" t="s">
        <v>35</v>
      </c>
      <c r="H915">
        <v>13.47</v>
      </c>
      <c r="I915">
        <v>61.46</v>
      </c>
      <c r="J915" s="7">
        <v>0.66</v>
      </c>
      <c r="K915" t="s">
        <v>8</v>
      </c>
    </row>
    <row r="916" spans="2:11" hidden="1" x14ac:dyDescent="0.3">
      <c r="B916" s="7">
        <v>4</v>
      </c>
      <c r="C916" s="6" t="s">
        <v>208</v>
      </c>
      <c r="D916" t="s">
        <v>37</v>
      </c>
      <c r="E916" s="6" t="str">
        <f>IF(J916&lt;Leyenda!$D$9,Leyenda!$B$10,IF(AND('1 agua Ver barras'!J916&gt;=Leyenda!$D$9,'1 agua Ver barras'!J916&lt;=Leyenda!$D$8),Leyenda!$B$9,IF(AND(J916&gt;Leyenda!D$8,J916&lt;Leyenda!$D$7),Leyenda!$B$8,Leyenda!$B$7)))</f>
        <v>OK</v>
      </c>
      <c r="F916" t="s">
        <v>12</v>
      </c>
      <c r="G916" t="s">
        <v>35</v>
      </c>
      <c r="H916">
        <v>57.06</v>
      </c>
      <c r="I916">
        <v>61.46</v>
      </c>
      <c r="J916" s="7">
        <v>0.75</v>
      </c>
      <c r="K916" t="s">
        <v>8</v>
      </c>
    </row>
    <row r="917" spans="2:11" hidden="1" x14ac:dyDescent="0.3">
      <c r="B917" s="7">
        <v>4</v>
      </c>
      <c r="C917" s="6" t="s">
        <v>208</v>
      </c>
      <c r="D917" t="s">
        <v>17</v>
      </c>
      <c r="E917" s="6" t="str">
        <f>IF(J917&lt;Leyenda!$D$9,Leyenda!$B$10,IF(AND('1 agua Ver barras'!J917&gt;=Leyenda!$D$9,'1 agua Ver barras'!J917&lt;=Leyenda!$D$8),Leyenda!$B$9,IF(AND(J917&gt;Leyenda!D$8,J917&lt;Leyenda!$D$7),Leyenda!$B$8,Leyenda!$B$7)))</f>
        <v>OK</v>
      </c>
      <c r="F917" t="s">
        <v>267</v>
      </c>
      <c r="G917" t="s">
        <v>35</v>
      </c>
      <c r="H917">
        <v>124.16</v>
      </c>
      <c r="I917">
        <v>103.65</v>
      </c>
      <c r="J917" s="7">
        <v>0.82</v>
      </c>
      <c r="K917" t="s">
        <v>15</v>
      </c>
    </row>
    <row r="918" spans="2:11" hidden="1" x14ac:dyDescent="0.3">
      <c r="B918" s="7">
        <v>4</v>
      </c>
      <c r="C918" s="6" t="s">
        <v>208</v>
      </c>
      <c r="D918" t="s">
        <v>39</v>
      </c>
      <c r="E918" s="6" t="str">
        <f>IF(J918&lt;Leyenda!$D$9,Leyenda!$B$10,IF(AND('1 agua Ver barras'!J918&gt;=Leyenda!$D$9,'1 agua Ver barras'!J918&lt;=Leyenda!$D$8),Leyenda!$B$9,IF(AND(J918&gt;Leyenda!D$8,J918&lt;Leyenda!$D$7),Leyenda!$B$8,Leyenda!$B$7)))</f>
        <v>OK</v>
      </c>
      <c r="F918" t="s">
        <v>267</v>
      </c>
      <c r="G918" t="s">
        <v>35</v>
      </c>
      <c r="H918">
        <v>124.16</v>
      </c>
      <c r="I918">
        <v>103.65</v>
      </c>
      <c r="J918" s="7">
        <v>0.65</v>
      </c>
      <c r="K918" t="s">
        <v>15</v>
      </c>
    </row>
    <row r="919" spans="2:11" hidden="1" x14ac:dyDescent="0.3">
      <c r="B919" s="7">
        <v>4</v>
      </c>
      <c r="C919" s="6" t="s">
        <v>208</v>
      </c>
      <c r="D919" t="s">
        <v>11</v>
      </c>
      <c r="E919" s="6" t="str">
        <f>IF(J919&lt;Leyenda!$D$9,Leyenda!$B$10,IF(AND('1 agua Ver barras'!J919&gt;=Leyenda!$D$9,'1 agua Ver barras'!J919&lt;=Leyenda!$D$8),Leyenda!$B$9,IF(AND(J919&gt;Leyenda!D$8,J919&lt;Leyenda!$D$7),Leyenda!$B$8,Leyenda!$B$7)))</f>
        <v>OK</v>
      </c>
      <c r="F919" t="s">
        <v>12</v>
      </c>
      <c r="G919" t="s">
        <v>35</v>
      </c>
      <c r="H919">
        <v>63.59</v>
      </c>
      <c r="I919">
        <v>61.46</v>
      </c>
      <c r="J919" s="7">
        <v>0.74</v>
      </c>
      <c r="K919" t="s">
        <v>8</v>
      </c>
    </row>
    <row r="920" spans="2:11" hidden="1" x14ac:dyDescent="0.3">
      <c r="B920" s="7">
        <v>4</v>
      </c>
      <c r="C920" s="6" t="s">
        <v>208</v>
      </c>
      <c r="D920" t="s">
        <v>40</v>
      </c>
      <c r="E920" s="6" t="str">
        <f>IF(J920&lt;Leyenda!$D$9,Leyenda!$B$10,IF(AND('1 agua Ver barras'!J920&gt;=Leyenda!$D$9,'1 agua Ver barras'!J920&lt;=Leyenda!$D$8),Leyenda!$B$9,IF(AND(J920&gt;Leyenda!D$8,J920&lt;Leyenda!$D$7),Leyenda!$B$8,Leyenda!$B$7)))</f>
        <v>OK</v>
      </c>
      <c r="F920" t="s">
        <v>12</v>
      </c>
      <c r="G920" t="s">
        <v>35</v>
      </c>
      <c r="H920">
        <v>50.52</v>
      </c>
      <c r="I920">
        <v>61.46</v>
      </c>
      <c r="J920" s="7">
        <v>0.61</v>
      </c>
      <c r="K920" t="s">
        <v>8</v>
      </c>
    </row>
    <row r="921" spans="2:11" hidden="1" x14ac:dyDescent="0.3">
      <c r="B921" s="7">
        <v>4</v>
      </c>
      <c r="C921" s="6" t="s">
        <v>208</v>
      </c>
      <c r="D921" t="s">
        <v>24</v>
      </c>
      <c r="E921" s="6" t="str">
        <f>IF(J921&lt;Leyenda!$D$9,Leyenda!$B$10,IF(AND('1 agua Ver barras'!J921&gt;=Leyenda!$D$9,'1 agua Ver barras'!J921&lt;=Leyenda!$D$8),Leyenda!$B$9,IF(AND(J921&gt;Leyenda!D$8,J921&lt;Leyenda!$D$7),Leyenda!$B$8,Leyenda!$B$7)))</f>
        <v>OK</v>
      </c>
      <c r="F921" t="s">
        <v>25</v>
      </c>
      <c r="G921" t="s">
        <v>35</v>
      </c>
      <c r="H921">
        <v>89.27</v>
      </c>
      <c r="I921">
        <v>359.98</v>
      </c>
      <c r="J921" s="7">
        <v>0.64</v>
      </c>
      <c r="K921" t="s">
        <v>15</v>
      </c>
    </row>
    <row r="922" spans="2:11" hidden="1" x14ac:dyDescent="0.3">
      <c r="B922" s="7">
        <v>4</v>
      </c>
      <c r="C922" s="6" t="s">
        <v>208</v>
      </c>
      <c r="D922" t="s">
        <v>42</v>
      </c>
      <c r="E922" s="6" t="str">
        <f>IF(J922&lt;Leyenda!$D$9,Leyenda!$B$10,IF(AND('1 agua Ver barras'!J922&gt;=Leyenda!$D$9,'1 agua Ver barras'!J922&lt;=Leyenda!$D$8),Leyenda!$B$9,IF(AND(J922&gt;Leyenda!D$8,J922&lt;Leyenda!$D$7),Leyenda!$B$8,Leyenda!$B$7)))</f>
        <v>OK</v>
      </c>
      <c r="F922" t="s">
        <v>25</v>
      </c>
      <c r="G922" t="s">
        <v>35</v>
      </c>
      <c r="H922">
        <v>89.27</v>
      </c>
      <c r="I922">
        <v>359.98</v>
      </c>
      <c r="J922" s="7">
        <v>0.5</v>
      </c>
      <c r="K922" t="s">
        <v>43</v>
      </c>
    </row>
    <row r="923" spans="2:11" hidden="1" x14ac:dyDescent="0.3">
      <c r="B923" s="7">
        <v>4</v>
      </c>
      <c r="C923" s="6" t="s">
        <v>208</v>
      </c>
      <c r="D923" t="s">
        <v>272</v>
      </c>
      <c r="E923" s="6" t="str">
        <f>IF(J923&lt;Leyenda!$D$9,Leyenda!$B$10,IF(AND('1 agua Ver barras'!J923&gt;=Leyenda!$D$9,'1 agua Ver barras'!J923&lt;=Leyenda!$D$8),Leyenda!$B$9,IF(AND(J923&gt;Leyenda!D$8,J923&lt;Leyenda!$D$7),Leyenda!$B$8,Leyenda!$B$7)))</f>
        <v>OK</v>
      </c>
      <c r="F923" t="s">
        <v>270</v>
      </c>
      <c r="G923" t="s">
        <v>35</v>
      </c>
      <c r="H923">
        <v>40.119999999999997</v>
      </c>
      <c r="I923">
        <v>149.27000000000001</v>
      </c>
      <c r="J923" s="7">
        <v>0.5</v>
      </c>
      <c r="K923" t="s">
        <v>43</v>
      </c>
    </row>
    <row r="924" spans="2:11" hidden="1" x14ac:dyDescent="0.3">
      <c r="B924" s="7">
        <v>4</v>
      </c>
      <c r="C924" s="6" t="s">
        <v>208</v>
      </c>
      <c r="D924" t="s">
        <v>273</v>
      </c>
      <c r="E924" s="6" t="str">
        <f>IF(J924&lt;Leyenda!$D$9,Leyenda!$B$10,IF(AND('1 agua Ver barras'!J924&gt;=Leyenda!$D$9,'1 agua Ver barras'!J924&lt;=Leyenda!$D$8),Leyenda!$B$9,IF(AND(J924&gt;Leyenda!D$8,J924&lt;Leyenda!$D$7),Leyenda!$B$8,Leyenda!$B$7)))</f>
        <v>SOBRE</v>
      </c>
      <c r="F924" t="s">
        <v>270</v>
      </c>
      <c r="G924" t="s">
        <v>35</v>
      </c>
      <c r="H924">
        <v>40.119999999999997</v>
      </c>
      <c r="I924">
        <v>149.27000000000001</v>
      </c>
      <c r="J924" s="7">
        <v>0.05</v>
      </c>
      <c r="K924" t="s">
        <v>15</v>
      </c>
    </row>
    <row r="925" spans="2:11" hidden="1" x14ac:dyDescent="0.3">
      <c r="B925" s="7">
        <v>4</v>
      </c>
      <c r="C925" s="6" t="s">
        <v>208</v>
      </c>
      <c r="D925" t="s">
        <v>274</v>
      </c>
      <c r="E925" s="6" t="str">
        <f>IF(J925&lt;Leyenda!$D$9,Leyenda!$B$10,IF(AND('1 agua Ver barras'!J925&gt;=Leyenda!$D$9,'1 agua Ver barras'!J925&lt;=Leyenda!$D$8),Leyenda!$B$9,IF(AND(J925&gt;Leyenda!D$8,J925&lt;Leyenda!$D$7),Leyenda!$B$8,Leyenda!$B$7)))</f>
        <v>SOBRE</v>
      </c>
      <c r="F925" t="s">
        <v>270</v>
      </c>
      <c r="G925" t="s">
        <v>35</v>
      </c>
      <c r="H925">
        <v>40.119999999999997</v>
      </c>
      <c r="I925">
        <v>149.27000000000001</v>
      </c>
      <c r="J925" s="7">
        <v>0.05</v>
      </c>
      <c r="K925" t="s">
        <v>15</v>
      </c>
    </row>
    <row r="926" spans="2:11" hidden="1" x14ac:dyDescent="0.3">
      <c r="B926" s="7">
        <v>4</v>
      </c>
      <c r="C926" s="6" t="s">
        <v>208</v>
      </c>
      <c r="D926" t="s">
        <v>271</v>
      </c>
      <c r="E926" s="6" t="str">
        <f>IF(J926&lt;Leyenda!$D$9,Leyenda!$B$10,IF(AND('1 agua Ver barras'!J926&gt;=Leyenda!$D$9,'1 agua Ver barras'!J926&lt;=Leyenda!$D$8),Leyenda!$B$9,IF(AND(J926&gt;Leyenda!D$8,J926&lt;Leyenda!$D$7),Leyenda!$B$8,Leyenda!$B$7)))</f>
        <v>OK</v>
      </c>
      <c r="F926" t="s">
        <v>270</v>
      </c>
      <c r="G926" t="s">
        <v>35</v>
      </c>
      <c r="H926">
        <v>40.119999999999997</v>
      </c>
      <c r="I926">
        <v>149.27000000000001</v>
      </c>
      <c r="J926" s="7">
        <v>0.67</v>
      </c>
      <c r="K926" t="s">
        <v>43</v>
      </c>
    </row>
    <row r="927" spans="2:11" hidden="1" x14ac:dyDescent="0.3">
      <c r="B927" s="7">
        <v>4</v>
      </c>
      <c r="C927" s="6" t="s">
        <v>208</v>
      </c>
      <c r="D927" t="s">
        <v>275</v>
      </c>
      <c r="E927" s="6" t="str">
        <f>IF(J927&lt;Leyenda!$D$9,Leyenda!$B$10,IF(AND('1 agua Ver barras'!J927&gt;=Leyenda!$D$9,'1 agua Ver barras'!J927&lt;=Leyenda!$D$8),Leyenda!$B$9,IF(AND(J927&gt;Leyenda!D$8,J927&lt;Leyenda!$D$7),Leyenda!$B$8,Leyenda!$B$7)))</f>
        <v>SOBRE</v>
      </c>
      <c r="F927" t="s">
        <v>270</v>
      </c>
      <c r="G927" t="s">
        <v>35</v>
      </c>
      <c r="H927">
        <v>40.119999999999997</v>
      </c>
      <c r="I927">
        <v>149.27000000000001</v>
      </c>
      <c r="J927" s="7">
        <v>0.05</v>
      </c>
      <c r="K927" t="s">
        <v>15</v>
      </c>
    </row>
    <row r="928" spans="2:11" hidden="1" x14ac:dyDescent="0.3">
      <c r="B928" s="7">
        <v>4</v>
      </c>
      <c r="C928" s="6" t="s">
        <v>208</v>
      </c>
      <c r="D928" t="s">
        <v>276</v>
      </c>
      <c r="E928" s="6" t="str">
        <f>IF(J928&lt;Leyenda!$D$9,Leyenda!$B$10,IF(AND('1 agua Ver barras'!J928&gt;=Leyenda!$D$9,'1 agua Ver barras'!J928&lt;=Leyenda!$D$8),Leyenda!$B$9,IF(AND(J928&gt;Leyenda!D$8,J928&lt;Leyenda!$D$7),Leyenda!$B$8,Leyenda!$B$7)))</f>
        <v>OK</v>
      </c>
      <c r="F928" t="s">
        <v>270</v>
      </c>
      <c r="G928" t="s">
        <v>35</v>
      </c>
      <c r="H928">
        <v>40.119999999999997</v>
      </c>
      <c r="I928">
        <v>149.27000000000001</v>
      </c>
      <c r="J928" s="7">
        <v>0.51</v>
      </c>
      <c r="K928" t="s">
        <v>8</v>
      </c>
    </row>
    <row r="929" spans="2:11" hidden="1" x14ac:dyDescent="0.3">
      <c r="B929" s="7">
        <v>4</v>
      </c>
      <c r="C929" s="6" t="s">
        <v>208</v>
      </c>
      <c r="D929" t="s">
        <v>277</v>
      </c>
      <c r="E929" s="6" t="str">
        <f>IF(J929&lt;Leyenda!$D$9,Leyenda!$B$10,IF(AND('1 agua Ver barras'!J929&gt;=Leyenda!$D$9,'1 agua Ver barras'!J929&lt;=Leyenda!$D$8),Leyenda!$B$9,IF(AND(J929&gt;Leyenda!D$8,J929&lt;Leyenda!$D$7),Leyenda!$B$8,Leyenda!$B$7)))</f>
        <v>SOBRE</v>
      </c>
      <c r="F929" t="s">
        <v>270</v>
      </c>
      <c r="G929" t="s">
        <v>35</v>
      </c>
      <c r="H929">
        <v>40.119999999999997</v>
      </c>
      <c r="I929">
        <v>149.27000000000001</v>
      </c>
      <c r="J929" s="7">
        <v>7.0000000000000007E-2</v>
      </c>
      <c r="K929" t="s">
        <v>8</v>
      </c>
    </row>
    <row r="930" spans="2:11" hidden="1" x14ac:dyDescent="0.3">
      <c r="B930" s="7">
        <v>4</v>
      </c>
      <c r="C930" s="6" t="s">
        <v>208</v>
      </c>
      <c r="D930" t="s">
        <v>52</v>
      </c>
      <c r="E930" s="6" t="str">
        <f>IF(J930&lt;Leyenda!$D$9,Leyenda!$B$10,IF(AND('1 agua Ver barras'!J930&gt;=Leyenda!$D$9,'1 agua Ver barras'!J930&lt;=Leyenda!$D$8),Leyenda!$B$9,IF(AND(J930&gt;Leyenda!D$8,J930&lt;Leyenda!$D$7),Leyenda!$B$8,Leyenda!$B$7)))</f>
        <v>SOBRE</v>
      </c>
      <c r="F930" t="s">
        <v>166</v>
      </c>
      <c r="G930" t="s">
        <v>35</v>
      </c>
      <c r="H930">
        <v>53.35</v>
      </c>
      <c r="I930">
        <v>47.82</v>
      </c>
      <c r="J930" s="7">
        <v>0.43</v>
      </c>
      <c r="K930" t="s">
        <v>15</v>
      </c>
    </row>
    <row r="931" spans="2:11" hidden="1" x14ac:dyDescent="0.3">
      <c r="B931" s="7">
        <v>4</v>
      </c>
      <c r="C931" s="6" t="s">
        <v>208</v>
      </c>
      <c r="D931" t="s">
        <v>53</v>
      </c>
      <c r="E931" s="6" t="str">
        <f>IF(J931&lt;Leyenda!$D$9,Leyenda!$B$10,IF(AND('1 agua Ver barras'!J931&gt;=Leyenda!$D$9,'1 agua Ver barras'!J931&lt;=Leyenda!$D$8),Leyenda!$B$9,IF(AND(J931&gt;Leyenda!D$8,J931&lt;Leyenda!$D$7),Leyenda!$B$8,Leyenda!$B$7)))</f>
        <v>OK</v>
      </c>
      <c r="F931" t="s">
        <v>166</v>
      </c>
      <c r="G931" t="s">
        <v>35</v>
      </c>
      <c r="H931">
        <v>85.06</v>
      </c>
      <c r="I931">
        <v>47.82</v>
      </c>
      <c r="J931" s="7">
        <v>0.57999999999999996</v>
      </c>
      <c r="K931" t="s">
        <v>15</v>
      </c>
    </row>
    <row r="932" spans="2:11" hidden="1" x14ac:dyDescent="0.3">
      <c r="B932" s="7">
        <v>4</v>
      </c>
      <c r="C932" s="6" t="s">
        <v>208</v>
      </c>
      <c r="D932" t="s">
        <v>54</v>
      </c>
      <c r="E932" s="6" t="str">
        <f>IF(J932&lt;Leyenda!$D$9,Leyenda!$B$10,IF(AND('1 agua Ver barras'!J932&gt;=Leyenda!$D$9,'1 agua Ver barras'!J932&lt;=Leyenda!$D$8),Leyenda!$B$9,IF(AND(J932&gt;Leyenda!D$8,J932&lt;Leyenda!$D$7),Leyenda!$B$8,Leyenda!$B$7)))</f>
        <v>SOBRE</v>
      </c>
      <c r="F932" t="s">
        <v>23</v>
      </c>
      <c r="G932" t="s">
        <v>35</v>
      </c>
      <c r="H932">
        <v>79.09</v>
      </c>
      <c r="I932">
        <v>36.42</v>
      </c>
      <c r="J932" s="7">
        <v>0.43</v>
      </c>
      <c r="K932" t="s">
        <v>15</v>
      </c>
    </row>
    <row r="933" spans="2:11" hidden="1" x14ac:dyDescent="0.3">
      <c r="B933" s="7">
        <v>4</v>
      </c>
      <c r="C933" s="6" t="s">
        <v>208</v>
      </c>
      <c r="D933" t="s">
        <v>55</v>
      </c>
      <c r="E933" s="6" t="str">
        <f>IF(J933&lt;Leyenda!$D$9,Leyenda!$B$10,IF(AND('1 agua Ver barras'!J933&gt;=Leyenda!$D$9,'1 agua Ver barras'!J933&lt;=Leyenda!$D$8),Leyenda!$B$9,IF(AND(J933&gt;Leyenda!D$8,J933&lt;Leyenda!$D$7),Leyenda!$B$8,Leyenda!$B$7)))</f>
        <v>OK</v>
      </c>
      <c r="F933" t="s">
        <v>23</v>
      </c>
      <c r="G933" t="s">
        <v>35</v>
      </c>
      <c r="H933">
        <v>79.09</v>
      </c>
      <c r="I933">
        <v>36.42</v>
      </c>
      <c r="J933" s="7">
        <v>0.56000000000000005</v>
      </c>
      <c r="K933" t="s">
        <v>15</v>
      </c>
    </row>
    <row r="934" spans="2:11" hidden="1" x14ac:dyDescent="0.3">
      <c r="B934" s="7">
        <v>4</v>
      </c>
      <c r="C934" s="6" t="s">
        <v>208</v>
      </c>
      <c r="D934" t="s">
        <v>56</v>
      </c>
      <c r="E934" s="6" t="str">
        <f>IF(J934&lt;Leyenda!$D$9,Leyenda!$B$10,IF(AND('1 agua Ver barras'!J934&gt;=Leyenda!$D$9,'1 agua Ver barras'!J934&lt;=Leyenda!$D$8),Leyenda!$B$9,IF(AND(J934&gt;Leyenda!D$8,J934&lt;Leyenda!$D$7),Leyenda!$B$8,Leyenda!$B$7)))</f>
        <v>OK</v>
      </c>
      <c r="F934" t="s">
        <v>25</v>
      </c>
      <c r="G934" t="s">
        <v>35</v>
      </c>
      <c r="H934">
        <v>89.27</v>
      </c>
      <c r="I934">
        <v>359.98</v>
      </c>
      <c r="J934" s="7">
        <v>0.55000000000000004</v>
      </c>
      <c r="K934" t="s">
        <v>15</v>
      </c>
    </row>
    <row r="935" spans="2:11" hidden="1" x14ac:dyDescent="0.3">
      <c r="B935" s="7">
        <v>4</v>
      </c>
      <c r="C935" s="6" t="s">
        <v>208</v>
      </c>
      <c r="D935" t="s">
        <v>57</v>
      </c>
      <c r="E935" s="6" t="str">
        <f>IF(J935&lt;Leyenda!$D$9,Leyenda!$B$10,IF(AND('1 agua Ver barras'!J935&gt;=Leyenda!$D$9,'1 agua Ver barras'!J935&lt;=Leyenda!$D$8),Leyenda!$B$9,IF(AND(J935&gt;Leyenda!D$8,J935&lt;Leyenda!$D$7),Leyenda!$B$8,Leyenda!$B$7)))</f>
        <v>OK</v>
      </c>
      <c r="F935" t="s">
        <v>25</v>
      </c>
      <c r="G935" t="s">
        <v>35</v>
      </c>
      <c r="H935">
        <v>89.27</v>
      </c>
      <c r="I935">
        <v>359.98</v>
      </c>
      <c r="J935" s="7">
        <v>0.52</v>
      </c>
      <c r="K935" t="s">
        <v>43</v>
      </c>
    </row>
    <row r="936" spans="2:11" hidden="1" x14ac:dyDescent="0.3">
      <c r="B936" s="7">
        <v>4</v>
      </c>
      <c r="C936" s="6" t="s">
        <v>208</v>
      </c>
      <c r="D936" t="s">
        <v>58</v>
      </c>
      <c r="E936" s="6" t="str">
        <f>IF(J936&lt;Leyenda!$D$9,Leyenda!$B$10,IF(AND('1 agua Ver barras'!J936&gt;=Leyenda!$D$9,'1 agua Ver barras'!J936&lt;=Leyenda!$D$8),Leyenda!$B$9,IF(AND(J936&gt;Leyenda!D$8,J936&lt;Leyenda!$D$7),Leyenda!$B$8,Leyenda!$B$7)))</f>
        <v>OK</v>
      </c>
      <c r="F936" t="s">
        <v>45</v>
      </c>
      <c r="G936" t="s">
        <v>35</v>
      </c>
      <c r="H936">
        <v>122.85</v>
      </c>
      <c r="I936">
        <v>402.65</v>
      </c>
      <c r="J936" s="7">
        <v>0.68</v>
      </c>
      <c r="K936" t="s">
        <v>15</v>
      </c>
    </row>
    <row r="937" spans="2:11" hidden="1" x14ac:dyDescent="0.3">
      <c r="B937" s="7">
        <v>4</v>
      </c>
      <c r="C937" s="6" t="s">
        <v>208</v>
      </c>
      <c r="D937" t="s">
        <v>59</v>
      </c>
      <c r="E937" s="6" t="str">
        <f>IF(J937&lt;Leyenda!$D$9,Leyenda!$B$10,IF(AND('1 agua Ver barras'!J937&gt;=Leyenda!$D$9,'1 agua Ver barras'!J937&lt;=Leyenda!$D$8),Leyenda!$B$9,IF(AND(J937&gt;Leyenda!D$8,J937&lt;Leyenda!$D$7),Leyenda!$B$8,Leyenda!$B$7)))</f>
        <v>OK</v>
      </c>
      <c r="F937" t="s">
        <v>45</v>
      </c>
      <c r="G937" t="s">
        <v>35</v>
      </c>
      <c r="H937">
        <v>122.85</v>
      </c>
      <c r="I937">
        <v>402.65</v>
      </c>
      <c r="J937" s="7">
        <v>0.65</v>
      </c>
      <c r="K937" t="s">
        <v>43</v>
      </c>
    </row>
    <row r="938" spans="2:11" hidden="1" x14ac:dyDescent="0.3">
      <c r="B938" s="7">
        <v>4</v>
      </c>
      <c r="C938" s="6" t="s">
        <v>208</v>
      </c>
      <c r="D938" t="s">
        <v>60</v>
      </c>
      <c r="E938" s="6" t="str">
        <f>IF(J938&lt;Leyenda!$D$9,Leyenda!$B$10,IF(AND('1 agua Ver barras'!J938&gt;=Leyenda!$D$9,'1 agua Ver barras'!J938&lt;=Leyenda!$D$8),Leyenda!$B$9,IF(AND(J938&gt;Leyenda!D$8,J938&lt;Leyenda!$D$7),Leyenda!$B$8,Leyenda!$B$7)))</f>
        <v>OK</v>
      </c>
      <c r="F938" t="s">
        <v>45</v>
      </c>
      <c r="G938" t="s">
        <v>35</v>
      </c>
      <c r="H938">
        <v>122.85</v>
      </c>
      <c r="I938">
        <v>402.65</v>
      </c>
      <c r="J938" s="7">
        <v>0.61</v>
      </c>
      <c r="K938" t="s">
        <v>8</v>
      </c>
    </row>
    <row r="939" spans="2:11" hidden="1" x14ac:dyDescent="0.3">
      <c r="B939" s="7">
        <v>4</v>
      </c>
      <c r="C939" s="6" t="s">
        <v>208</v>
      </c>
      <c r="D939" t="s">
        <v>61</v>
      </c>
      <c r="E939" s="6" t="str">
        <f>IF(J939&lt;Leyenda!$D$9,Leyenda!$B$10,IF(AND('1 agua Ver barras'!J939&gt;=Leyenda!$D$9,'1 agua Ver barras'!J939&lt;=Leyenda!$D$8),Leyenda!$B$9,IF(AND(J939&gt;Leyenda!D$8,J939&lt;Leyenda!$D$7),Leyenda!$B$8,Leyenda!$B$7)))</f>
        <v>OK</v>
      </c>
      <c r="F939" t="s">
        <v>45</v>
      </c>
      <c r="G939" t="s">
        <v>35</v>
      </c>
      <c r="H939">
        <v>122.85</v>
      </c>
      <c r="I939">
        <v>402.65</v>
      </c>
      <c r="J939" s="7">
        <v>0.67</v>
      </c>
      <c r="K939" t="s">
        <v>15</v>
      </c>
    </row>
    <row r="940" spans="2:11" hidden="1" x14ac:dyDescent="0.3">
      <c r="B940" s="7">
        <v>4</v>
      </c>
      <c r="C940" s="6" t="s">
        <v>208</v>
      </c>
      <c r="D940" t="s">
        <v>62</v>
      </c>
      <c r="E940" s="6" t="str">
        <f>IF(J940&lt;Leyenda!$D$9,Leyenda!$B$10,IF(AND('1 agua Ver barras'!J940&gt;=Leyenda!$D$9,'1 agua Ver barras'!J940&lt;=Leyenda!$D$8),Leyenda!$B$9,IF(AND(J940&gt;Leyenda!D$8,J940&lt;Leyenda!$D$7),Leyenda!$B$8,Leyenda!$B$7)))</f>
        <v>OK</v>
      </c>
      <c r="F940" t="s">
        <v>45</v>
      </c>
      <c r="G940" t="s">
        <v>35</v>
      </c>
      <c r="H940">
        <v>122.85</v>
      </c>
      <c r="I940">
        <v>402.65</v>
      </c>
      <c r="J940" s="7">
        <v>0.61</v>
      </c>
      <c r="K940" t="s">
        <v>15</v>
      </c>
    </row>
    <row r="941" spans="2:11" hidden="1" x14ac:dyDescent="0.3">
      <c r="B941" s="7">
        <v>4</v>
      </c>
      <c r="C941" s="6" t="s">
        <v>208</v>
      </c>
      <c r="D941" t="s">
        <v>63</v>
      </c>
      <c r="E941" s="6" t="str">
        <f>IF(J941&lt;Leyenda!$D$9,Leyenda!$B$10,IF(AND('1 agua Ver barras'!J941&gt;=Leyenda!$D$9,'1 agua Ver barras'!J941&lt;=Leyenda!$D$8),Leyenda!$B$9,IF(AND(J941&gt;Leyenda!D$8,J941&lt;Leyenda!$D$7),Leyenda!$B$8,Leyenda!$B$7)))</f>
        <v>OK</v>
      </c>
      <c r="F941" t="s">
        <v>45</v>
      </c>
      <c r="G941" t="s">
        <v>35</v>
      </c>
      <c r="H941">
        <v>122.85</v>
      </c>
      <c r="I941">
        <v>402.65</v>
      </c>
      <c r="J941" s="7">
        <v>0.68</v>
      </c>
      <c r="K941" t="s">
        <v>15</v>
      </c>
    </row>
    <row r="942" spans="2:11" hidden="1" x14ac:dyDescent="0.3">
      <c r="B942" s="7">
        <v>4</v>
      </c>
      <c r="C942" s="6" t="s">
        <v>208</v>
      </c>
      <c r="D942" t="s">
        <v>64</v>
      </c>
      <c r="E942" s="6" t="str">
        <f>IF(J942&lt;Leyenda!$D$9,Leyenda!$B$10,IF(AND('1 agua Ver barras'!J942&gt;=Leyenda!$D$9,'1 agua Ver barras'!J942&lt;=Leyenda!$D$8),Leyenda!$B$9,IF(AND(J942&gt;Leyenda!D$8,J942&lt;Leyenda!$D$7),Leyenda!$B$8,Leyenda!$B$7)))</f>
        <v>OK</v>
      </c>
      <c r="F942" t="s">
        <v>45</v>
      </c>
      <c r="G942" t="s">
        <v>35</v>
      </c>
      <c r="H942">
        <v>122.85</v>
      </c>
      <c r="I942">
        <v>402.65</v>
      </c>
      <c r="J942" s="7">
        <v>0.65</v>
      </c>
      <c r="K942" t="s">
        <v>43</v>
      </c>
    </row>
    <row r="943" spans="2:11" hidden="1" x14ac:dyDescent="0.3">
      <c r="B943" s="7">
        <v>4</v>
      </c>
      <c r="C943" s="6" t="s">
        <v>208</v>
      </c>
      <c r="D943" t="s">
        <v>65</v>
      </c>
      <c r="E943" s="6" t="str">
        <f>IF(J943&lt;Leyenda!$D$9,Leyenda!$B$10,IF(AND('1 agua Ver barras'!J943&gt;=Leyenda!$D$9,'1 agua Ver barras'!J943&lt;=Leyenda!$D$8),Leyenda!$B$9,IF(AND(J943&gt;Leyenda!D$8,J943&lt;Leyenda!$D$7),Leyenda!$B$8,Leyenda!$B$7)))</f>
        <v>OK</v>
      </c>
      <c r="F943" t="s">
        <v>166</v>
      </c>
      <c r="G943" t="s">
        <v>35</v>
      </c>
      <c r="H943">
        <v>53.35</v>
      </c>
      <c r="I943">
        <v>47.82</v>
      </c>
      <c r="J943" s="7">
        <v>0.57999999999999996</v>
      </c>
      <c r="K943" t="s">
        <v>15</v>
      </c>
    </row>
    <row r="944" spans="2:11" hidden="1" x14ac:dyDescent="0.3">
      <c r="B944" s="7">
        <v>4</v>
      </c>
      <c r="C944" s="6" t="s">
        <v>208</v>
      </c>
      <c r="D944" t="s">
        <v>66</v>
      </c>
      <c r="E944" s="6" t="str">
        <f>IF(J944&lt;Leyenda!$D$9,Leyenda!$B$10,IF(AND('1 agua Ver barras'!J944&gt;=Leyenda!$D$9,'1 agua Ver barras'!J944&lt;=Leyenda!$D$8),Leyenda!$B$9,IF(AND(J944&gt;Leyenda!D$8,J944&lt;Leyenda!$D$7),Leyenda!$B$8,Leyenda!$B$7)))</f>
        <v>OK</v>
      </c>
      <c r="F944" t="s">
        <v>166</v>
      </c>
      <c r="G944" t="s">
        <v>35</v>
      </c>
      <c r="H944">
        <v>85.06</v>
      </c>
      <c r="I944">
        <v>47.82</v>
      </c>
      <c r="J944" s="7">
        <v>0.74</v>
      </c>
      <c r="K944" t="s">
        <v>15</v>
      </c>
    </row>
    <row r="945" spans="2:11" hidden="1" x14ac:dyDescent="0.3">
      <c r="B945" s="7">
        <v>4</v>
      </c>
      <c r="C945" s="6" t="s">
        <v>208</v>
      </c>
      <c r="D945" t="s">
        <v>67</v>
      </c>
      <c r="E945" s="6" t="str">
        <f>IF(J945&lt;Leyenda!$D$9,Leyenda!$B$10,IF(AND('1 agua Ver barras'!J945&gt;=Leyenda!$D$9,'1 agua Ver barras'!J945&lt;=Leyenda!$D$8),Leyenda!$B$9,IF(AND(J945&gt;Leyenda!D$8,J945&lt;Leyenda!$D$7),Leyenda!$B$8,Leyenda!$B$7)))</f>
        <v>OK</v>
      </c>
      <c r="F945" t="s">
        <v>23</v>
      </c>
      <c r="G945" t="s">
        <v>35</v>
      </c>
      <c r="H945">
        <v>79.09</v>
      </c>
      <c r="I945">
        <v>36.42</v>
      </c>
      <c r="J945" s="7">
        <v>0.59</v>
      </c>
      <c r="K945" t="s">
        <v>15</v>
      </c>
    </row>
    <row r="946" spans="2:11" hidden="1" x14ac:dyDescent="0.3">
      <c r="B946" s="7">
        <v>4</v>
      </c>
      <c r="C946" s="6" t="s">
        <v>208</v>
      </c>
      <c r="D946" t="s">
        <v>68</v>
      </c>
      <c r="E946" s="6" t="str">
        <f>IF(J946&lt;Leyenda!$D$9,Leyenda!$B$10,IF(AND('1 agua Ver barras'!J946&gt;=Leyenda!$D$9,'1 agua Ver barras'!J946&lt;=Leyenda!$D$8),Leyenda!$B$9,IF(AND(J946&gt;Leyenda!D$8,J946&lt;Leyenda!$D$7),Leyenda!$B$8,Leyenda!$B$7)))</f>
        <v>OK</v>
      </c>
      <c r="F946" t="s">
        <v>23</v>
      </c>
      <c r="G946" t="s">
        <v>35</v>
      </c>
      <c r="H946">
        <v>79.09</v>
      </c>
      <c r="I946">
        <v>36.42</v>
      </c>
      <c r="J946" s="7">
        <v>0.72</v>
      </c>
      <c r="K946" t="s">
        <v>15</v>
      </c>
    </row>
    <row r="947" spans="2:11" hidden="1" x14ac:dyDescent="0.3">
      <c r="B947" s="7">
        <v>4</v>
      </c>
      <c r="C947" s="6" t="s">
        <v>208</v>
      </c>
      <c r="D947" t="s">
        <v>69</v>
      </c>
      <c r="E947" s="6" t="str">
        <f>IF(J947&lt;Leyenda!$D$9,Leyenda!$B$10,IF(AND('1 agua Ver barras'!J947&gt;=Leyenda!$D$9,'1 agua Ver barras'!J947&lt;=Leyenda!$D$8),Leyenda!$B$9,IF(AND(J947&gt;Leyenda!D$8,J947&lt;Leyenda!$D$7),Leyenda!$B$8,Leyenda!$B$7)))</f>
        <v>OK</v>
      </c>
      <c r="F947" t="s">
        <v>25</v>
      </c>
      <c r="G947" t="s">
        <v>35</v>
      </c>
      <c r="H947">
        <v>89.27</v>
      </c>
      <c r="I947">
        <v>359.98</v>
      </c>
      <c r="J947" s="7">
        <v>0.51</v>
      </c>
      <c r="K947" t="s">
        <v>15</v>
      </c>
    </row>
    <row r="948" spans="2:11" hidden="1" x14ac:dyDescent="0.3">
      <c r="B948" s="7">
        <v>4</v>
      </c>
      <c r="C948" s="6" t="s">
        <v>208</v>
      </c>
      <c r="D948" t="s">
        <v>70</v>
      </c>
      <c r="E948" s="6" t="str">
        <f>IF(J948&lt;Leyenda!$D$9,Leyenda!$B$10,IF(AND('1 agua Ver barras'!J948&gt;=Leyenda!$D$9,'1 agua Ver barras'!J948&lt;=Leyenda!$D$8),Leyenda!$B$9,IF(AND(J948&gt;Leyenda!D$8,J948&lt;Leyenda!$D$7),Leyenda!$B$8,Leyenda!$B$7)))</f>
        <v>SOBRE</v>
      </c>
      <c r="F948" t="s">
        <v>25</v>
      </c>
      <c r="G948" t="s">
        <v>35</v>
      </c>
      <c r="H948">
        <v>89.27</v>
      </c>
      <c r="I948">
        <v>359.98</v>
      </c>
      <c r="J948" s="7">
        <v>0.46</v>
      </c>
      <c r="K948" t="s">
        <v>43</v>
      </c>
    </row>
    <row r="949" spans="2:11" hidden="1" x14ac:dyDescent="0.3">
      <c r="B949" s="7">
        <v>4</v>
      </c>
      <c r="C949" s="6" t="s">
        <v>208</v>
      </c>
      <c r="D949" t="s">
        <v>71</v>
      </c>
      <c r="E949" s="6" t="str">
        <f>IF(J949&lt;Leyenda!$D$9,Leyenda!$B$10,IF(AND('1 agua Ver barras'!J949&gt;=Leyenda!$D$9,'1 agua Ver barras'!J949&lt;=Leyenda!$D$8),Leyenda!$B$9,IF(AND(J949&gt;Leyenda!D$8,J949&lt;Leyenda!$D$7),Leyenda!$B$8,Leyenda!$B$7)))</f>
        <v>OK</v>
      </c>
      <c r="F949" t="s">
        <v>45</v>
      </c>
      <c r="G949" t="s">
        <v>35</v>
      </c>
      <c r="H949">
        <v>122.85</v>
      </c>
      <c r="I949">
        <v>402.65</v>
      </c>
      <c r="J949" s="7">
        <v>0.65</v>
      </c>
      <c r="K949" t="s">
        <v>15</v>
      </c>
    </row>
    <row r="950" spans="2:11" hidden="1" x14ac:dyDescent="0.3">
      <c r="B950" s="7">
        <v>4</v>
      </c>
      <c r="C950" s="6" t="s">
        <v>208</v>
      </c>
      <c r="D950" t="s">
        <v>72</v>
      </c>
      <c r="E950" s="6" t="str">
        <f>IF(J950&lt;Leyenda!$D$9,Leyenda!$B$10,IF(AND('1 agua Ver barras'!J950&gt;=Leyenda!$D$9,'1 agua Ver barras'!J950&lt;=Leyenda!$D$8),Leyenda!$B$9,IF(AND(J950&gt;Leyenda!D$8,J950&lt;Leyenda!$D$7),Leyenda!$B$8,Leyenda!$B$7)))</f>
        <v>OK</v>
      </c>
      <c r="F950" t="s">
        <v>45</v>
      </c>
      <c r="G950" t="s">
        <v>35</v>
      </c>
      <c r="H950">
        <v>122.85</v>
      </c>
      <c r="I950">
        <v>402.65</v>
      </c>
      <c r="J950" s="7">
        <v>0.65</v>
      </c>
      <c r="K950" t="s">
        <v>15</v>
      </c>
    </row>
    <row r="951" spans="2:11" hidden="1" x14ac:dyDescent="0.3">
      <c r="B951" s="7">
        <v>4</v>
      </c>
      <c r="C951" s="6" t="s">
        <v>208</v>
      </c>
      <c r="D951" t="s">
        <v>73</v>
      </c>
      <c r="E951" s="6" t="str">
        <f>IF(J951&lt;Leyenda!$D$9,Leyenda!$B$10,IF(AND('1 agua Ver barras'!J951&gt;=Leyenda!$D$9,'1 agua Ver barras'!J951&lt;=Leyenda!$D$8),Leyenda!$B$9,IF(AND(J951&gt;Leyenda!D$8,J951&lt;Leyenda!$D$7),Leyenda!$B$8,Leyenda!$B$7)))</f>
        <v>OK</v>
      </c>
      <c r="F951" t="s">
        <v>45</v>
      </c>
      <c r="G951" t="s">
        <v>35</v>
      </c>
      <c r="H951">
        <v>122.85</v>
      </c>
      <c r="I951">
        <v>402.65</v>
      </c>
      <c r="J951" s="7">
        <v>0.66</v>
      </c>
      <c r="K951" t="s">
        <v>15</v>
      </c>
    </row>
    <row r="952" spans="2:11" hidden="1" x14ac:dyDescent="0.3">
      <c r="B952" s="7">
        <v>4</v>
      </c>
      <c r="C952" s="6" t="s">
        <v>208</v>
      </c>
      <c r="D952" t="s">
        <v>74</v>
      </c>
      <c r="E952" s="6" t="str">
        <f>IF(J952&lt;Leyenda!$D$9,Leyenda!$B$10,IF(AND('1 agua Ver barras'!J952&gt;=Leyenda!$D$9,'1 agua Ver barras'!J952&lt;=Leyenda!$D$8),Leyenda!$B$9,IF(AND(J952&gt;Leyenda!D$8,J952&lt;Leyenda!$D$7),Leyenda!$B$8,Leyenda!$B$7)))</f>
        <v>OK</v>
      </c>
      <c r="F952" t="s">
        <v>45</v>
      </c>
      <c r="G952" t="s">
        <v>35</v>
      </c>
      <c r="H952">
        <v>122.85</v>
      </c>
      <c r="I952">
        <v>402.65</v>
      </c>
      <c r="J952" s="7">
        <v>0.65</v>
      </c>
      <c r="K952" t="s">
        <v>15</v>
      </c>
    </row>
    <row r="953" spans="2:11" hidden="1" x14ac:dyDescent="0.3">
      <c r="B953" s="7">
        <v>4</v>
      </c>
      <c r="C953" s="6" t="s">
        <v>208</v>
      </c>
      <c r="D953" t="s">
        <v>75</v>
      </c>
      <c r="E953" s="6" t="str">
        <f>IF(J953&lt;Leyenda!$D$9,Leyenda!$B$10,IF(AND('1 agua Ver barras'!J953&gt;=Leyenda!$D$9,'1 agua Ver barras'!J953&lt;=Leyenda!$D$8),Leyenda!$B$9,IF(AND(J953&gt;Leyenda!D$8,J953&lt;Leyenda!$D$7),Leyenda!$B$8,Leyenda!$B$7)))</f>
        <v>OK</v>
      </c>
      <c r="F953" t="s">
        <v>45</v>
      </c>
      <c r="G953" t="s">
        <v>35</v>
      </c>
      <c r="H953">
        <v>122.85</v>
      </c>
      <c r="I953">
        <v>402.65</v>
      </c>
      <c r="J953" s="7">
        <v>0.67</v>
      </c>
      <c r="K953" t="s">
        <v>15</v>
      </c>
    </row>
    <row r="954" spans="2:11" hidden="1" x14ac:dyDescent="0.3">
      <c r="B954" s="7">
        <v>4</v>
      </c>
      <c r="C954" s="6" t="s">
        <v>208</v>
      </c>
      <c r="D954" t="s">
        <v>76</v>
      </c>
      <c r="E954" s="6" t="str">
        <f>IF(J954&lt;Leyenda!$D$9,Leyenda!$B$10,IF(AND('1 agua Ver barras'!J954&gt;=Leyenda!$D$9,'1 agua Ver barras'!J954&lt;=Leyenda!$D$8),Leyenda!$B$9,IF(AND(J954&gt;Leyenda!D$8,J954&lt;Leyenda!$D$7),Leyenda!$B$8,Leyenda!$B$7)))</f>
        <v>OK</v>
      </c>
      <c r="F954" t="s">
        <v>45</v>
      </c>
      <c r="G954" t="s">
        <v>35</v>
      </c>
      <c r="H954">
        <v>122.85</v>
      </c>
      <c r="I954">
        <v>402.65</v>
      </c>
      <c r="J954" s="7">
        <v>0.65</v>
      </c>
      <c r="K954" t="s">
        <v>15</v>
      </c>
    </row>
    <row r="955" spans="2:11" hidden="1" x14ac:dyDescent="0.3">
      <c r="B955" s="7">
        <v>4</v>
      </c>
      <c r="C955" s="6" t="s">
        <v>208</v>
      </c>
      <c r="D955" t="s">
        <v>77</v>
      </c>
      <c r="E955" s="6" t="str">
        <f>IF(J955&lt;Leyenda!$D$9,Leyenda!$B$10,IF(AND('1 agua Ver barras'!J955&gt;=Leyenda!$D$9,'1 agua Ver barras'!J955&lt;=Leyenda!$D$8),Leyenda!$B$9,IF(AND(J955&gt;Leyenda!D$8,J955&lt;Leyenda!$D$7),Leyenda!$B$8,Leyenda!$B$7)))</f>
        <v>OK</v>
      </c>
      <c r="F955" t="s">
        <v>45</v>
      </c>
      <c r="G955" t="s">
        <v>35</v>
      </c>
      <c r="H955">
        <v>122.85</v>
      </c>
      <c r="I955">
        <v>402.65</v>
      </c>
      <c r="J955" s="7">
        <v>0.64</v>
      </c>
      <c r="K955" t="s">
        <v>15</v>
      </c>
    </row>
    <row r="956" spans="2:11" hidden="1" x14ac:dyDescent="0.3">
      <c r="B956" s="7">
        <v>4</v>
      </c>
      <c r="C956" s="6" t="s">
        <v>208</v>
      </c>
      <c r="D956" t="s">
        <v>78</v>
      </c>
      <c r="E956" s="6" t="str">
        <f>IF(J956&lt;Leyenda!$D$9,Leyenda!$B$10,IF(AND('1 agua Ver barras'!J956&gt;=Leyenda!$D$9,'1 agua Ver barras'!J956&lt;=Leyenda!$D$8),Leyenda!$B$9,IF(AND(J956&gt;Leyenda!D$8,J956&lt;Leyenda!$D$7),Leyenda!$B$8,Leyenda!$B$7)))</f>
        <v>OK</v>
      </c>
      <c r="F956" t="s">
        <v>166</v>
      </c>
      <c r="G956" t="s">
        <v>35</v>
      </c>
      <c r="H956">
        <v>53.35</v>
      </c>
      <c r="I956">
        <v>47.82</v>
      </c>
      <c r="J956" s="7">
        <v>0.56999999999999995</v>
      </c>
      <c r="K956" t="s">
        <v>8</v>
      </c>
    </row>
    <row r="957" spans="2:11" hidden="1" x14ac:dyDescent="0.3">
      <c r="B957" s="7">
        <v>4</v>
      </c>
      <c r="C957" s="6" t="s">
        <v>208</v>
      </c>
      <c r="D957" t="s">
        <v>79</v>
      </c>
      <c r="E957" s="6" t="str">
        <f>IF(J957&lt;Leyenda!$D$9,Leyenda!$B$10,IF(AND('1 agua Ver barras'!J957&gt;=Leyenda!$D$9,'1 agua Ver barras'!J957&lt;=Leyenda!$D$8),Leyenda!$B$9,IF(AND(J957&gt;Leyenda!D$8,J957&lt;Leyenda!$D$7),Leyenda!$B$8,Leyenda!$B$7)))</f>
        <v>OK</v>
      </c>
      <c r="F957" t="s">
        <v>166</v>
      </c>
      <c r="G957" t="s">
        <v>35</v>
      </c>
      <c r="H957">
        <v>85.06</v>
      </c>
      <c r="I957">
        <v>47.82</v>
      </c>
      <c r="J957" s="7">
        <v>0.74</v>
      </c>
      <c r="K957" t="s">
        <v>43</v>
      </c>
    </row>
    <row r="958" spans="2:11" hidden="1" x14ac:dyDescent="0.3">
      <c r="B958" s="7">
        <v>4</v>
      </c>
      <c r="C958" s="6" t="s">
        <v>208</v>
      </c>
      <c r="D958" t="s">
        <v>80</v>
      </c>
      <c r="E958" s="6" t="str">
        <f>IF(J958&lt;Leyenda!$D$9,Leyenda!$B$10,IF(AND('1 agua Ver barras'!J958&gt;=Leyenda!$D$9,'1 agua Ver barras'!J958&lt;=Leyenda!$D$8),Leyenda!$B$9,IF(AND(J958&gt;Leyenda!D$8,J958&lt;Leyenda!$D$7),Leyenda!$B$8,Leyenda!$B$7)))</f>
        <v>OK</v>
      </c>
      <c r="F958" t="s">
        <v>23</v>
      </c>
      <c r="G958" t="s">
        <v>35</v>
      </c>
      <c r="H958">
        <v>79.09</v>
      </c>
      <c r="I958">
        <v>36.42</v>
      </c>
      <c r="J958" s="7">
        <v>0.57999999999999996</v>
      </c>
      <c r="K958" t="s">
        <v>15</v>
      </c>
    </row>
    <row r="959" spans="2:11" hidden="1" x14ac:dyDescent="0.3">
      <c r="B959" s="7">
        <v>4</v>
      </c>
      <c r="C959" s="6" t="s">
        <v>208</v>
      </c>
      <c r="D959" t="s">
        <v>81</v>
      </c>
      <c r="E959" s="6" t="str">
        <f>IF(J959&lt;Leyenda!$D$9,Leyenda!$B$10,IF(AND('1 agua Ver barras'!J959&gt;=Leyenda!$D$9,'1 agua Ver barras'!J959&lt;=Leyenda!$D$8),Leyenda!$B$9,IF(AND(J959&gt;Leyenda!D$8,J959&lt;Leyenda!$D$7),Leyenda!$B$8,Leyenda!$B$7)))</f>
        <v>OK</v>
      </c>
      <c r="F959" t="s">
        <v>23</v>
      </c>
      <c r="G959" t="s">
        <v>35</v>
      </c>
      <c r="H959">
        <v>79.09</v>
      </c>
      <c r="I959">
        <v>36.42</v>
      </c>
      <c r="J959" s="7">
        <v>0.7</v>
      </c>
      <c r="K959" t="s">
        <v>15</v>
      </c>
    </row>
    <row r="960" spans="2:11" hidden="1" x14ac:dyDescent="0.3">
      <c r="B960" s="7">
        <v>4</v>
      </c>
      <c r="C960" s="6" t="s">
        <v>208</v>
      </c>
      <c r="D960" t="s">
        <v>82</v>
      </c>
      <c r="E960" s="6" t="str">
        <f>IF(J960&lt;Leyenda!$D$9,Leyenda!$B$10,IF(AND('1 agua Ver barras'!J960&gt;=Leyenda!$D$9,'1 agua Ver barras'!J960&lt;=Leyenda!$D$8),Leyenda!$B$9,IF(AND(J960&gt;Leyenda!D$8,J960&lt;Leyenda!$D$7),Leyenda!$B$8,Leyenda!$B$7)))</f>
        <v>OK</v>
      </c>
      <c r="F960" t="s">
        <v>25</v>
      </c>
      <c r="G960" t="s">
        <v>35</v>
      </c>
      <c r="H960">
        <v>89.27</v>
      </c>
      <c r="I960">
        <v>359.98</v>
      </c>
      <c r="J960" s="7">
        <v>0.51</v>
      </c>
      <c r="K960" t="s">
        <v>15</v>
      </c>
    </row>
    <row r="961" spans="2:11" hidden="1" x14ac:dyDescent="0.3">
      <c r="B961" s="7">
        <v>4</v>
      </c>
      <c r="C961" s="6" t="s">
        <v>208</v>
      </c>
      <c r="D961" t="s">
        <v>83</v>
      </c>
      <c r="E961" s="6" t="str">
        <f>IF(J961&lt;Leyenda!$D$9,Leyenda!$B$10,IF(AND('1 agua Ver barras'!J961&gt;=Leyenda!$D$9,'1 agua Ver barras'!J961&lt;=Leyenda!$D$8),Leyenda!$B$9,IF(AND(J961&gt;Leyenda!D$8,J961&lt;Leyenda!$D$7),Leyenda!$B$8,Leyenda!$B$7)))</f>
        <v>SOBRE</v>
      </c>
      <c r="F961" t="s">
        <v>25</v>
      </c>
      <c r="G961" t="s">
        <v>35</v>
      </c>
      <c r="H961">
        <v>89.27</v>
      </c>
      <c r="I961">
        <v>359.98</v>
      </c>
      <c r="J961" s="7">
        <v>0.48</v>
      </c>
      <c r="K961" t="s">
        <v>43</v>
      </c>
    </row>
    <row r="962" spans="2:11" hidden="1" x14ac:dyDescent="0.3">
      <c r="B962" s="7">
        <v>4</v>
      </c>
      <c r="C962" s="6" t="s">
        <v>208</v>
      </c>
      <c r="D962" t="s">
        <v>84</v>
      </c>
      <c r="E962" s="6" t="str">
        <f>IF(J962&lt;Leyenda!$D$9,Leyenda!$B$10,IF(AND('1 agua Ver barras'!J962&gt;=Leyenda!$D$9,'1 agua Ver barras'!J962&lt;=Leyenda!$D$8),Leyenda!$B$9,IF(AND(J962&gt;Leyenda!D$8,J962&lt;Leyenda!$D$7),Leyenda!$B$8,Leyenda!$B$7)))</f>
        <v>OK</v>
      </c>
      <c r="F962" t="s">
        <v>45</v>
      </c>
      <c r="G962" t="s">
        <v>35</v>
      </c>
      <c r="H962">
        <v>122.85</v>
      </c>
      <c r="I962">
        <v>402.65</v>
      </c>
      <c r="J962" s="7">
        <v>0.66</v>
      </c>
      <c r="K962" t="s">
        <v>15</v>
      </c>
    </row>
    <row r="963" spans="2:11" hidden="1" x14ac:dyDescent="0.3">
      <c r="B963" s="7">
        <v>4</v>
      </c>
      <c r="C963" s="6" t="s">
        <v>208</v>
      </c>
      <c r="D963" t="s">
        <v>85</v>
      </c>
      <c r="E963" s="6" t="str">
        <f>IF(J963&lt;Leyenda!$D$9,Leyenda!$B$10,IF(AND('1 agua Ver barras'!J963&gt;=Leyenda!$D$9,'1 agua Ver barras'!J963&lt;=Leyenda!$D$8),Leyenda!$B$9,IF(AND(J963&gt;Leyenda!D$8,J963&lt;Leyenda!$D$7),Leyenda!$B$8,Leyenda!$B$7)))</f>
        <v>OK</v>
      </c>
      <c r="F963" t="s">
        <v>45</v>
      </c>
      <c r="G963" t="s">
        <v>35</v>
      </c>
      <c r="H963">
        <v>122.85</v>
      </c>
      <c r="I963">
        <v>402.65</v>
      </c>
      <c r="J963" s="7">
        <v>0.65</v>
      </c>
      <c r="K963" t="s">
        <v>43</v>
      </c>
    </row>
    <row r="964" spans="2:11" hidden="1" x14ac:dyDescent="0.3">
      <c r="B964" s="7">
        <v>4</v>
      </c>
      <c r="C964" s="6" t="s">
        <v>208</v>
      </c>
      <c r="D964" t="s">
        <v>86</v>
      </c>
      <c r="E964" s="6" t="str">
        <f>IF(J964&lt;Leyenda!$D$9,Leyenda!$B$10,IF(AND('1 agua Ver barras'!J964&gt;=Leyenda!$D$9,'1 agua Ver barras'!J964&lt;=Leyenda!$D$8),Leyenda!$B$9,IF(AND(J964&gt;Leyenda!D$8,J964&lt;Leyenda!$D$7),Leyenda!$B$8,Leyenda!$B$7)))</f>
        <v>OK</v>
      </c>
      <c r="F964" t="s">
        <v>45</v>
      </c>
      <c r="G964" t="s">
        <v>35</v>
      </c>
      <c r="H964">
        <v>122.85</v>
      </c>
      <c r="I964">
        <v>402.65</v>
      </c>
      <c r="J964" s="7">
        <v>0.66</v>
      </c>
      <c r="K964" t="s">
        <v>15</v>
      </c>
    </row>
    <row r="965" spans="2:11" hidden="1" x14ac:dyDescent="0.3">
      <c r="B965" s="7">
        <v>4</v>
      </c>
      <c r="C965" s="6" t="s">
        <v>208</v>
      </c>
      <c r="D965" t="s">
        <v>87</v>
      </c>
      <c r="E965" s="6" t="str">
        <f>IF(J965&lt;Leyenda!$D$9,Leyenda!$B$10,IF(AND('1 agua Ver barras'!J965&gt;=Leyenda!$D$9,'1 agua Ver barras'!J965&lt;=Leyenda!$D$8),Leyenda!$B$9,IF(AND(J965&gt;Leyenda!D$8,J965&lt;Leyenda!$D$7),Leyenda!$B$8,Leyenda!$B$7)))</f>
        <v>OK</v>
      </c>
      <c r="F965" t="s">
        <v>45</v>
      </c>
      <c r="G965" t="s">
        <v>35</v>
      </c>
      <c r="H965">
        <v>122.85</v>
      </c>
      <c r="I965">
        <v>402.65</v>
      </c>
      <c r="J965" s="7">
        <v>0.66</v>
      </c>
      <c r="K965" t="s">
        <v>15</v>
      </c>
    </row>
    <row r="966" spans="2:11" hidden="1" x14ac:dyDescent="0.3">
      <c r="B966" s="7">
        <v>4</v>
      </c>
      <c r="C966" s="6" t="s">
        <v>208</v>
      </c>
      <c r="D966" t="s">
        <v>88</v>
      </c>
      <c r="E966" s="6" t="str">
        <f>IF(J966&lt;Leyenda!$D$9,Leyenda!$B$10,IF(AND('1 agua Ver barras'!J966&gt;=Leyenda!$D$9,'1 agua Ver barras'!J966&lt;=Leyenda!$D$8),Leyenda!$B$9,IF(AND(J966&gt;Leyenda!D$8,J966&lt;Leyenda!$D$7),Leyenda!$B$8,Leyenda!$B$7)))</f>
        <v>OK</v>
      </c>
      <c r="F966" t="s">
        <v>45</v>
      </c>
      <c r="G966" t="s">
        <v>35</v>
      </c>
      <c r="H966">
        <v>122.85</v>
      </c>
      <c r="I966">
        <v>402.65</v>
      </c>
      <c r="J966" s="7">
        <v>0.67</v>
      </c>
      <c r="K966" t="s">
        <v>15</v>
      </c>
    </row>
    <row r="967" spans="2:11" hidden="1" x14ac:dyDescent="0.3">
      <c r="B967" s="7">
        <v>4</v>
      </c>
      <c r="C967" s="6" t="s">
        <v>208</v>
      </c>
      <c r="D967" t="s">
        <v>89</v>
      </c>
      <c r="E967" s="6" t="str">
        <f>IF(J967&lt;Leyenda!$D$9,Leyenda!$B$10,IF(AND('1 agua Ver barras'!J967&gt;=Leyenda!$D$9,'1 agua Ver barras'!J967&lt;=Leyenda!$D$8),Leyenda!$B$9,IF(AND(J967&gt;Leyenda!D$8,J967&lt;Leyenda!$D$7),Leyenda!$B$8,Leyenda!$B$7)))</f>
        <v>OK</v>
      </c>
      <c r="F967" t="s">
        <v>45</v>
      </c>
      <c r="G967" t="s">
        <v>35</v>
      </c>
      <c r="H967">
        <v>122.85</v>
      </c>
      <c r="I967">
        <v>402.65</v>
      </c>
      <c r="J967" s="7">
        <v>0.66</v>
      </c>
      <c r="K967" t="s">
        <v>15</v>
      </c>
    </row>
    <row r="968" spans="2:11" hidden="1" x14ac:dyDescent="0.3">
      <c r="B968" s="7">
        <v>4</v>
      </c>
      <c r="C968" s="6" t="s">
        <v>208</v>
      </c>
      <c r="D968" t="s">
        <v>90</v>
      </c>
      <c r="E968" s="6" t="str">
        <f>IF(J968&lt;Leyenda!$D$9,Leyenda!$B$10,IF(AND('1 agua Ver barras'!J968&gt;=Leyenda!$D$9,'1 agua Ver barras'!J968&lt;=Leyenda!$D$8),Leyenda!$B$9,IF(AND(J968&gt;Leyenda!D$8,J968&lt;Leyenda!$D$7),Leyenda!$B$8,Leyenda!$B$7)))</f>
        <v>OK</v>
      </c>
      <c r="F968" t="s">
        <v>45</v>
      </c>
      <c r="G968" t="s">
        <v>35</v>
      </c>
      <c r="H968">
        <v>122.85</v>
      </c>
      <c r="I968">
        <v>402.65</v>
      </c>
      <c r="J968" s="7">
        <v>0.64</v>
      </c>
      <c r="K968" t="s">
        <v>15</v>
      </c>
    </row>
    <row r="969" spans="2:11" hidden="1" x14ac:dyDescent="0.3">
      <c r="B969" s="7">
        <v>4</v>
      </c>
      <c r="C969" s="6" t="s">
        <v>208</v>
      </c>
      <c r="D969" t="s">
        <v>91</v>
      </c>
      <c r="E969" s="6" t="str">
        <f>IF(J969&lt;Leyenda!$D$9,Leyenda!$B$10,IF(AND('1 agua Ver barras'!J969&gt;=Leyenda!$D$9,'1 agua Ver barras'!J969&lt;=Leyenda!$D$8),Leyenda!$B$9,IF(AND(J969&gt;Leyenda!D$8,J969&lt;Leyenda!$D$7),Leyenda!$B$8,Leyenda!$B$7)))</f>
        <v>OK</v>
      </c>
      <c r="F969" t="s">
        <v>166</v>
      </c>
      <c r="G969" t="s">
        <v>35</v>
      </c>
      <c r="H969">
        <v>53.35</v>
      </c>
      <c r="I969">
        <v>47.82</v>
      </c>
      <c r="J969" s="7">
        <v>0.56999999999999995</v>
      </c>
      <c r="K969" t="s">
        <v>15</v>
      </c>
    </row>
    <row r="970" spans="2:11" hidden="1" x14ac:dyDescent="0.3">
      <c r="B970" s="7">
        <v>4</v>
      </c>
      <c r="C970" s="6" t="s">
        <v>208</v>
      </c>
      <c r="D970" t="s">
        <v>92</v>
      </c>
      <c r="E970" s="6" t="str">
        <f>IF(J970&lt;Leyenda!$D$9,Leyenda!$B$10,IF(AND('1 agua Ver barras'!J970&gt;=Leyenda!$D$9,'1 agua Ver barras'!J970&lt;=Leyenda!$D$8),Leyenda!$B$9,IF(AND(J970&gt;Leyenda!D$8,J970&lt;Leyenda!$D$7),Leyenda!$B$8,Leyenda!$B$7)))</f>
        <v>OK</v>
      </c>
      <c r="F970" t="s">
        <v>166</v>
      </c>
      <c r="G970" t="s">
        <v>35</v>
      </c>
      <c r="H970">
        <v>85.06</v>
      </c>
      <c r="I970">
        <v>47.82</v>
      </c>
      <c r="J970" s="7">
        <v>0.73</v>
      </c>
      <c r="K970" t="s">
        <v>15</v>
      </c>
    </row>
    <row r="971" spans="2:11" hidden="1" x14ac:dyDescent="0.3">
      <c r="B971" s="7">
        <v>4</v>
      </c>
      <c r="C971" s="6" t="s">
        <v>208</v>
      </c>
      <c r="D971" t="s">
        <v>93</v>
      </c>
      <c r="E971" s="6" t="str">
        <f>IF(J971&lt;Leyenda!$D$9,Leyenda!$B$10,IF(AND('1 agua Ver barras'!J971&gt;=Leyenda!$D$9,'1 agua Ver barras'!J971&lt;=Leyenda!$D$8),Leyenda!$B$9,IF(AND(J971&gt;Leyenda!D$8,J971&lt;Leyenda!$D$7),Leyenda!$B$8,Leyenda!$B$7)))</f>
        <v>OK</v>
      </c>
      <c r="F971" t="s">
        <v>23</v>
      </c>
      <c r="G971" t="s">
        <v>35</v>
      </c>
      <c r="H971">
        <v>79.09</v>
      </c>
      <c r="I971">
        <v>36.42</v>
      </c>
      <c r="J971" s="7">
        <v>0.57999999999999996</v>
      </c>
      <c r="K971" t="s">
        <v>15</v>
      </c>
    </row>
    <row r="972" spans="2:11" hidden="1" x14ac:dyDescent="0.3">
      <c r="B972" s="7">
        <v>4</v>
      </c>
      <c r="C972" s="6" t="s">
        <v>208</v>
      </c>
      <c r="D972" t="s">
        <v>94</v>
      </c>
      <c r="E972" s="6" t="str">
        <f>IF(J972&lt;Leyenda!$D$9,Leyenda!$B$10,IF(AND('1 agua Ver barras'!J972&gt;=Leyenda!$D$9,'1 agua Ver barras'!J972&lt;=Leyenda!$D$8),Leyenda!$B$9,IF(AND(J972&gt;Leyenda!D$8,J972&lt;Leyenda!$D$7),Leyenda!$B$8,Leyenda!$B$7)))</f>
        <v>OK</v>
      </c>
      <c r="F972" t="s">
        <v>23</v>
      </c>
      <c r="G972" t="s">
        <v>35</v>
      </c>
      <c r="H972">
        <v>79.09</v>
      </c>
      <c r="I972">
        <v>36.42</v>
      </c>
      <c r="J972" s="7">
        <v>0.71</v>
      </c>
      <c r="K972" t="s">
        <v>15</v>
      </c>
    </row>
    <row r="973" spans="2:11" hidden="1" x14ac:dyDescent="0.3">
      <c r="B973" s="7">
        <v>4</v>
      </c>
      <c r="C973" s="6" t="s">
        <v>208</v>
      </c>
      <c r="D973" t="s">
        <v>95</v>
      </c>
      <c r="E973" s="6" t="str">
        <f>IF(J973&lt;Leyenda!$D$9,Leyenda!$B$10,IF(AND('1 agua Ver barras'!J973&gt;=Leyenda!$D$9,'1 agua Ver barras'!J973&lt;=Leyenda!$D$8),Leyenda!$B$9,IF(AND(J973&gt;Leyenda!D$8,J973&lt;Leyenda!$D$7),Leyenda!$B$8,Leyenda!$B$7)))</f>
        <v>OK</v>
      </c>
      <c r="F973" t="s">
        <v>25</v>
      </c>
      <c r="G973" t="s">
        <v>35</v>
      </c>
      <c r="H973">
        <v>89.27</v>
      </c>
      <c r="I973">
        <v>359.98</v>
      </c>
      <c r="J973" s="7">
        <v>0.51</v>
      </c>
      <c r="K973" t="s">
        <v>15</v>
      </c>
    </row>
    <row r="974" spans="2:11" hidden="1" x14ac:dyDescent="0.3">
      <c r="B974" s="7">
        <v>4</v>
      </c>
      <c r="C974" s="6" t="s">
        <v>208</v>
      </c>
      <c r="D974" t="s">
        <v>96</v>
      </c>
      <c r="E974" s="6" t="str">
        <f>IF(J974&lt;Leyenda!$D$9,Leyenda!$B$10,IF(AND('1 agua Ver barras'!J974&gt;=Leyenda!$D$9,'1 agua Ver barras'!J974&lt;=Leyenda!$D$8),Leyenda!$B$9,IF(AND(J974&gt;Leyenda!D$8,J974&lt;Leyenda!$D$7),Leyenda!$B$8,Leyenda!$B$7)))</f>
        <v>SOBRE</v>
      </c>
      <c r="F974" t="s">
        <v>25</v>
      </c>
      <c r="G974" t="s">
        <v>35</v>
      </c>
      <c r="H974">
        <v>89.27</v>
      </c>
      <c r="I974">
        <v>359.98</v>
      </c>
      <c r="J974" s="7">
        <v>0.49</v>
      </c>
      <c r="K974" t="s">
        <v>43</v>
      </c>
    </row>
    <row r="975" spans="2:11" hidden="1" x14ac:dyDescent="0.3">
      <c r="B975" s="7">
        <v>4</v>
      </c>
      <c r="C975" s="6" t="s">
        <v>208</v>
      </c>
      <c r="D975" t="s">
        <v>97</v>
      </c>
      <c r="E975" s="6" t="str">
        <f>IF(J975&lt;Leyenda!$D$9,Leyenda!$B$10,IF(AND('1 agua Ver barras'!J975&gt;=Leyenda!$D$9,'1 agua Ver barras'!J975&lt;=Leyenda!$D$8),Leyenda!$B$9,IF(AND(J975&gt;Leyenda!D$8,J975&lt;Leyenda!$D$7),Leyenda!$B$8,Leyenda!$B$7)))</f>
        <v>OK</v>
      </c>
      <c r="F975" t="s">
        <v>45</v>
      </c>
      <c r="G975" t="s">
        <v>35</v>
      </c>
      <c r="H975">
        <v>122.85</v>
      </c>
      <c r="I975">
        <v>402.65</v>
      </c>
      <c r="J975" s="7">
        <v>0.65</v>
      </c>
      <c r="K975" t="s">
        <v>15</v>
      </c>
    </row>
    <row r="976" spans="2:11" hidden="1" x14ac:dyDescent="0.3">
      <c r="B976" s="7">
        <v>4</v>
      </c>
      <c r="C976" s="6" t="s">
        <v>208</v>
      </c>
      <c r="D976" t="s">
        <v>98</v>
      </c>
      <c r="E976" s="6" t="str">
        <f>IF(J976&lt;Leyenda!$D$9,Leyenda!$B$10,IF(AND('1 agua Ver barras'!J976&gt;=Leyenda!$D$9,'1 agua Ver barras'!J976&lt;=Leyenda!$D$8),Leyenda!$B$9,IF(AND(J976&gt;Leyenda!D$8,J976&lt;Leyenda!$D$7),Leyenda!$B$8,Leyenda!$B$7)))</f>
        <v>OK</v>
      </c>
      <c r="F976" t="s">
        <v>45</v>
      </c>
      <c r="G976" t="s">
        <v>35</v>
      </c>
      <c r="H976">
        <v>122.85</v>
      </c>
      <c r="I976">
        <v>402.65</v>
      </c>
      <c r="J976" s="7">
        <v>0.64</v>
      </c>
      <c r="K976" t="s">
        <v>43</v>
      </c>
    </row>
    <row r="977" spans="2:11" hidden="1" x14ac:dyDescent="0.3">
      <c r="B977" s="7">
        <v>4</v>
      </c>
      <c r="C977" s="6" t="s">
        <v>208</v>
      </c>
      <c r="D977" t="s">
        <v>99</v>
      </c>
      <c r="E977" s="6" t="str">
        <f>IF(J977&lt;Leyenda!$D$9,Leyenda!$B$10,IF(AND('1 agua Ver barras'!J977&gt;=Leyenda!$D$9,'1 agua Ver barras'!J977&lt;=Leyenda!$D$8),Leyenda!$B$9,IF(AND(J977&gt;Leyenda!D$8,J977&lt;Leyenda!$D$7),Leyenda!$B$8,Leyenda!$B$7)))</f>
        <v>OK</v>
      </c>
      <c r="F977" t="s">
        <v>45</v>
      </c>
      <c r="G977" t="s">
        <v>35</v>
      </c>
      <c r="H977">
        <v>122.85</v>
      </c>
      <c r="I977">
        <v>402.65</v>
      </c>
      <c r="J977" s="7">
        <v>0.66</v>
      </c>
      <c r="K977" t="s">
        <v>15</v>
      </c>
    </row>
    <row r="978" spans="2:11" hidden="1" x14ac:dyDescent="0.3">
      <c r="B978" s="7">
        <v>4</v>
      </c>
      <c r="C978" s="6" t="s">
        <v>208</v>
      </c>
      <c r="D978" t="s">
        <v>100</v>
      </c>
      <c r="E978" s="6" t="str">
        <f>IF(J978&lt;Leyenda!$D$9,Leyenda!$B$10,IF(AND('1 agua Ver barras'!J978&gt;=Leyenda!$D$9,'1 agua Ver barras'!J978&lt;=Leyenda!$D$8),Leyenda!$B$9,IF(AND(J978&gt;Leyenda!D$8,J978&lt;Leyenda!$D$7),Leyenda!$B$8,Leyenda!$B$7)))</f>
        <v>OK</v>
      </c>
      <c r="F978" t="s">
        <v>45</v>
      </c>
      <c r="G978" t="s">
        <v>35</v>
      </c>
      <c r="H978">
        <v>122.85</v>
      </c>
      <c r="I978">
        <v>402.65</v>
      </c>
      <c r="J978" s="7">
        <v>0.65</v>
      </c>
      <c r="K978" t="s">
        <v>15</v>
      </c>
    </row>
    <row r="979" spans="2:11" hidden="1" x14ac:dyDescent="0.3">
      <c r="B979" s="7">
        <v>4</v>
      </c>
      <c r="C979" s="6" t="s">
        <v>208</v>
      </c>
      <c r="D979" t="s">
        <v>101</v>
      </c>
      <c r="E979" s="6" t="str">
        <f>IF(J979&lt;Leyenda!$D$9,Leyenda!$B$10,IF(AND('1 agua Ver barras'!J979&gt;=Leyenda!$D$9,'1 agua Ver barras'!J979&lt;=Leyenda!$D$8),Leyenda!$B$9,IF(AND(J979&gt;Leyenda!D$8,J979&lt;Leyenda!$D$7),Leyenda!$B$8,Leyenda!$B$7)))</f>
        <v>OK</v>
      </c>
      <c r="F979" t="s">
        <v>45</v>
      </c>
      <c r="G979" t="s">
        <v>35</v>
      </c>
      <c r="H979">
        <v>122.85</v>
      </c>
      <c r="I979">
        <v>402.65</v>
      </c>
      <c r="J979" s="7">
        <v>0.67</v>
      </c>
      <c r="K979" t="s">
        <v>15</v>
      </c>
    </row>
    <row r="980" spans="2:11" hidden="1" x14ac:dyDescent="0.3">
      <c r="B980" s="7">
        <v>4</v>
      </c>
      <c r="C980" s="6" t="s">
        <v>208</v>
      </c>
      <c r="D980" t="s">
        <v>102</v>
      </c>
      <c r="E980" s="6" t="str">
        <f>IF(J980&lt;Leyenda!$D$9,Leyenda!$B$10,IF(AND('1 agua Ver barras'!J980&gt;=Leyenda!$D$9,'1 agua Ver barras'!J980&lt;=Leyenda!$D$8),Leyenda!$B$9,IF(AND(J980&gt;Leyenda!D$8,J980&lt;Leyenda!$D$7),Leyenda!$B$8,Leyenda!$B$7)))</f>
        <v>OK</v>
      </c>
      <c r="F980" t="s">
        <v>45</v>
      </c>
      <c r="G980" t="s">
        <v>35</v>
      </c>
      <c r="H980">
        <v>122.85</v>
      </c>
      <c r="I980">
        <v>402.65</v>
      </c>
      <c r="J980" s="7">
        <v>0.65</v>
      </c>
      <c r="K980" t="s">
        <v>15</v>
      </c>
    </row>
    <row r="981" spans="2:11" hidden="1" x14ac:dyDescent="0.3">
      <c r="B981" s="7">
        <v>4</v>
      </c>
      <c r="C981" s="6" t="s">
        <v>208</v>
      </c>
      <c r="D981" t="s">
        <v>103</v>
      </c>
      <c r="E981" s="6" t="str">
        <f>IF(J981&lt;Leyenda!$D$9,Leyenda!$B$10,IF(AND('1 agua Ver barras'!J981&gt;=Leyenda!$D$9,'1 agua Ver barras'!J981&lt;=Leyenda!$D$8),Leyenda!$B$9,IF(AND(J981&gt;Leyenda!D$8,J981&lt;Leyenda!$D$7),Leyenda!$B$8,Leyenda!$B$7)))</f>
        <v>OK</v>
      </c>
      <c r="F981" t="s">
        <v>45</v>
      </c>
      <c r="G981" t="s">
        <v>35</v>
      </c>
      <c r="H981">
        <v>122.85</v>
      </c>
      <c r="I981">
        <v>402.65</v>
      </c>
      <c r="J981" s="7">
        <v>0.64</v>
      </c>
      <c r="K981" t="s">
        <v>15</v>
      </c>
    </row>
    <row r="982" spans="2:11" hidden="1" x14ac:dyDescent="0.3">
      <c r="B982" s="7">
        <v>4</v>
      </c>
      <c r="C982" s="6" t="s">
        <v>208</v>
      </c>
      <c r="D982" t="s">
        <v>104</v>
      </c>
      <c r="E982" s="6" t="str">
        <f>IF(J982&lt;Leyenda!$D$9,Leyenda!$B$10,IF(AND('1 agua Ver barras'!J982&gt;=Leyenda!$D$9,'1 agua Ver barras'!J982&lt;=Leyenda!$D$8),Leyenda!$B$9,IF(AND(J982&gt;Leyenda!D$8,J982&lt;Leyenda!$D$7),Leyenda!$B$8,Leyenda!$B$7)))</f>
        <v>OK</v>
      </c>
      <c r="F982" t="s">
        <v>166</v>
      </c>
      <c r="G982" t="s">
        <v>35</v>
      </c>
      <c r="H982">
        <v>53.35</v>
      </c>
      <c r="I982">
        <v>47.82</v>
      </c>
      <c r="J982" s="7">
        <v>0.57999999999999996</v>
      </c>
      <c r="K982" t="s">
        <v>8</v>
      </c>
    </row>
    <row r="983" spans="2:11" hidden="1" x14ac:dyDescent="0.3">
      <c r="B983" s="7">
        <v>4</v>
      </c>
      <c r="C983" s="6" t="s">
        <v>208</v>
      </c>
      <c r="D983" t="s">
        <v>13</v>
      </c>
      <c r="E983" s="6" t="str">
        <f>IF(J983&lt;Leyenda!$D$9,Leyenda!$B$10,IF(AND('1 agua Ver barras'!J983&gt;=Leyenda!$D$9,'1 agua Ver barras'!J983&lt;=Leyenda!$D$8),Leyenda!$B$9,IF(AND(J983&gt;Leyenda!D$8,J983&lt;Leyenda!$D$7),Leyenda!$B$8,Leyenda!$B$7)))</f>
        <v>OK</v>
      </c>
      <c r="F983" t="s">
        <v>166</v>
      </c>
      <c r="G983" t="s">
        <v>35</v>
      </c>
      <c r="H983">
        <v>85.06</v>
      </c>
      <c r="I983">
        <v>47.82</v>
      </c>
      <c r="J983" s="7">
        <v>0.75</v>
      </c>
      <c r="K983" t="s">
        <v>43</v>
      </c>
    </row>
    <row r="984" spans="2:11" hidden="1" x14ac:dyDescent="0.3">
      <c r="B984" s="7">
        <v>4</v>
      </c>
      <c r="C984" s="6" t="s">
        <v>208</v>
      </c>
      <c r="D984" t="s">
        <v>105</v>
      </c>
      <c r="E984" s="6" t="str">
        <f>IF(J984&lt;Leyenda!$D$9,Leyenda!$B$10,IF(AND('1 agua Ver barras'!J984&gt;=Leyenda!$D$9,'1 agua Ver barras'!J984&lt;=Leyenda!$D$8),Leyenda!$B$9,IF(AND(J984&gt;Leyenda!D$8,J984&lt;Leyenda!$D$7),Leyenda!$B$8,Leyenda!$B$7)))</f>
        <v>OK</v>
      </c>
      <c r="F984" t="s">
        <v>23</v>
      </c>
      <c r="G984" t="s">
        <v>35</v>
      </c>
      <c r="H984">
        <v>79.09</v>
      </c>
      <c r="I984">
        <v>36.42</v>
      </c>
      <c r="J984" s="7">
        <v>0.59</v>
      </c>
      <c r="K984" t="s">
        <v>15</v>
      </c>
    </row>
    <row r="985" spans="2:11" hidden="1" x14ac:dyDescent="0.3">
      <c r="B985" s="7">
        <v>4</v>
      </c>
      <c r="C985" s="6" t="s">
        <v>208</v>
      </c>
      <c r="D985" t="s">
        <v>21</v>
      </c>
      <c r="E985" s="6" t="str">
        <f>IF(J985&lt;Leyenda!$D$9,Leyenda!$B$10,IF(AND('1 agua Ver barras'!J985&gt;=Leyenda!$D$9,'1 agua Ver barras'!J985&lt;=Leyenda!$D$8),Leyenda!$B$9,IF(AND(J985&gt;Leyenda!D$8,J985&lt;Leyenda!$D$7),Leyenda!$B$8,Leyenda!$B$7)))</f>
        <v>OK</v>
      </c>
      <c r="F985" t="s">
        <v>23</v>
      </c>
      <c r="G985" t="s">
        <v>35</v>
      </c>
      <c r="H985">
        <v>79.09</v>
      </c>
      <c r="I985">
        <v>36.42</v>
      </c>
      <c r="J985" s="7">
        <v>0.72</v>
      </c>
      <c r="K985" t="s">
        <v>15</v>
      </c>
    </row>
    <row r="986" spans="2:11" hidden="1" x14ac:dyDescent="0.3">
      <c r="B986" s="7">
        <v>4</v>
      </c>
      <c r="C986" s="6" t="s">
        <v>208</v>
      </c>
      <c r="D986" t="s">
        <v>106</v>
      </c>
      <c r="E986" s="6" t="str">
        <f>IF(J986&lt;Leyenda!$D$9,Leyenda!$B$10,IF(AND('1 agua Ver barras'!J986&gt;=Leyenda!$D$9,'1 agua Ver barras'!J986&lt;=Leyenda!$D$8),Leyenda!$B$9,IF(AND(J986&gt;Leyenda!D$8,J986&lt;Leyenda!$D$7),Leyenda!$B$8,Leyenda!$B$7)))</f>
        <v>OK</v>
      </c>
      <c r="F986" t="s">
        <v>25</v>
      </c>
      <c r="G986" t="s">
        <v>35</v>
      </c>
      <c r="H986">
        <v>89.27</v>
      </c>
      <c r="I986">
        <v>359.98</v>
      </c>
      <c r="J986" s="7">
        <v>0.54</v>
      </c>
      <c r="K986" t="s">
        <v>15</v>
      </c>
    </row>
    <row r="987" spans="2:11" hidden="1" x14ac:dyDescent="0.3">
      <c r="B987" s="7">
        <v>4</v>
      </c>
      <c r="C987" s="6" t="s">
        <v>208</v>
      </c>
      <c r="D987" t="s">
        <v>107</v>
      </c>
      <c r="E987" s="6" t="str">
        <f>IF(J987&lt;Leyenda!$D$9,Leyenda!$B$10,IF(AND('1 agua Ver barras'!J987&gt;=Leyenda!$D$9,'1 agua Ver barras'!J987&lt;=Leyenda!$D$8),Leyenda!$B$9,IF(AND(J987&gt;Leyenda!D$8,J987&lt;Leyenda!$D$7),Leyenda!$B$8,Leyenda!$B$7)))</f>
        <v>OK</v>
      </c>
      <c r="F987" t="s">
        <v>25</v>
      </c>
      <c r="G987" t="s">
        <v>35</v>
      </c>
      <c r="H987">
        <v>89.27</v>
      </c>
      <c r="I987">
        <v>359.98</v>
      </c>
      <c r="J987" s="7">
        <v>0.5</v>
      </c>
      <c r="K987" t="s">
        <v>43</v>
      </c>
    </row>
    <row r="988" spans="2:11" hidden="1" x14ac:dyDescent="0.3">
      <c r="B988" s="7">
        <v>4</v>
      </c>
      <c r="C988" s="6" t="s">
        <v>208</v>
      </c>
      <c r="D988" t="s">
        <v>108</v>
      </c>
      <c r="E988" s="6" t="str">
        <f>IF(J988&lt;Leyenda!$D$9,Leyenda!$B$10,IF(AND('1 agua Ver barras'!J988&gt;=Leyenda!$D$9,'1 agua Ver barras'!J988&lt;=Leyenda!$D$8),Leyenda!$B$9,IF(AND(J988&gt;Leyenda!D$8,J988&lt;Leyenda!$D$7),Leyenda!$B$8,Leyenda!$B$7)))</f>
        <v>OK</v>
      </c>
      <c r="F988" t="s">
        <v>45</v>
      </c>
      <c r="G988" t="s">
        <v>35</v>
      </c>
      <c r="H988">
        <v>122.85</v>
      </c>
      <c r="I988">
        <v>402.65</v>
      </c>
      <c r="J988" s="7">
        <v>0.68</v>
      </c>
      <c r="K988" t="s">
        <v>43</v>
      </c>
    </row>
    <row r="989" spans="2:11" hidden="1" x14ac:dyDescent="0.3">
      <c r="B989" s="7">
        <v>4</v>
      </c>
      <c r="C989" s="6" t="s">
        <v>208</v>
      </c>
      <c r="D989" t="s">
        <v>109</v>
      </c>
      <c r="E989" s="6" t="str">
        <f>IF(J989&lt;Leyenda!$D$9,Leyenda!$B$10,IF(AND('1 agua Ver barras'!J989&gt;=Leyenda!$D$9,'1 agua Ver barras'!J989&lt;=Leyenda!$D$8),Leyenda!$B$9,IF(AND(J989&gt;Leyenda!D$8,J989&lt;Leyenda!$D$7),Leyenda!$B$8,Leyenda!$B$7)))</f>
        <v>OK</v>
      </c>
      <c r="F989" t="s">
        <v>45</v>
      </c>
      <c r="G989" t="s">
        <v>35</v>
      </c>
      <c r="H989">
        <v>122.85</v>
      </c>
      <c r="I989">
        <v>402.65</v>
      </c>
      <c r="J989" s="7">
        <v>0.63</v>
      </c>
      <c r="K989" t="s">
        <v>8</v>
      </c>
    </row>
    <row r="990" spans="2:11" hidden="1" x14ac:dyDescent="0.3">
      <c r="B990" s="7">
        <v>4</v>
      </c>
      <c r="C990" s="6" t="s">
        <v>208</v>
      </c>
      <c r="D990" t="s">
        <v>110</v>
      </c>
      <c r="E990" s="6" t="str">
        <f>IF(J990&lt;Leyenda!$D$9,Leyenda!$B$10,IF(AND('1 agua Ver barras'!J990&gt;=Leyenda!$D$9,'1 agua Ver barras'!J990&lt;=Leyenda!$D$8),Leyenda!$B$9,IF(AND(J990&gt;Leyenda!D$8,J990&lt;Leyenda!$D$7),Leyenda!$B$8,Leyenda!$B$7)))</f>
        <v>OK</v>
      </c>
      <c r="F990" t="s">
        <v>45</v>
      </c>
      <c r="G990" t="s">
        <v>35</v>
      </c>
      <c r="H990">
        <v>122.85</v>
      </c>
      <c r="I990">
        <v>402.65</v>
      </c>
      <c r="J990" s="7">
        <v>0.64</v>
      </c>
      <c r="K990" t="s">
        <v>8</v>
      </c>
    </row>
    <row r="991" spans="2:11" hidden="1" x14ac:dyDescent="0.3">
      <c r="B991" s="7">
        <v>4</v>
      </c>
      <c r="C991" s="6" t="s">
        <v>208</v>
      </c>
      <c r="D991" t="s">
        <v>111</v>
      </c>
      <c r="E991" s="6" t="str">
        <f>IF(J991&lt;Leyenda!$D$9,Leyenda!$B$10,IF(AND('1 agua Ver barras'!J991&gt;=Leyenda!$D$9,'1 agua Ver barras'!J991&lt;=Leyenda!$D$8),Leyenda!$B$9,IF(AND(J991&gt;Leyenda!D$8,J991&lt;Leyenda!$D$7),Leyenda!$B$8,Leyenda!$B$7)))</f>
        <v>OK</v>
      </c>
      <c r="F991" t="s">
        <v>45</v>
      </c>
      <c r="G991" t="s">
        <v>35</v>
      </c>
      <c r="H991">
        <v>122.85</v>
      </c>
      <c r="I991">
        <v>402.65</v>
      </c>
      <c r="J991" s="7">
        <v>0.68</v>
      </c>
      <c r="K991" t="s">
        <v>43</v>
      </c>
    </row>
    <row r="992" spans="2:11" hidden="1" x14ac:dyDescent="0.3">
      <c r="B992" s="7">
        <v>4</v>
      </c>
      <c r="C992" s="6" t="s">
        <v>208</v>
      </c>
      <c r="D992" t="s">
        <v>112</v>
      </c>
      <c r="E992" s="6" t="str">
        <f>IF(J992&lt;Leyenda!$D$9,Leyenda!$B$10,IF(AND('1 agua Ver barras'!J992&gt;=Leyenda!$D$9,'1 agua Ver barras'!J992&lt;=Leyenda!$D$8),Leyenda!$B$9,IF(AND(J992&gt;Leyenda!D$8,J992&lt;Leyenda!$D$7),Leyenda!$B$8,Leyenda!$B$7)))</f>
        <v>OK</v>
      </c>
      <c r="F992" t="s">
        <v>45</v>
      </c>
      <c r="G992" t="s">
        <v>35</v>
      </c>
      <c r="H992">
        <v>122.85</v>
      </c>
      <c r="I992">
        <v>402.65</v>
      </c>
      <c r="J992" s="7">
        <v>0.64</v>
      </c>
      <c r="K992" t="s">
        <v>8</v>
      </c>
    </row>
    <row r="993" spans="2:11" hidden="1" x14ac:dyDescent="0.3">
      <c r="B993" s="7">
        <v>4</v>
      </c>
      <c r="C993" s="6" t="s">
        <v>208</v>
      </c>
      <c r="D993" t="s">
        <v>113</v>
      </c>
      <c r="E993" s="6" t="str">
        <f>IF(J993&lt;Leyenda!$D$9,Leyenda!$B$10,IF(AND('1 agua Ver barras'!J993&gt;=Leyenda!$D$9,'1 agua Ver barras'!J993&lt;=Leyenda!$D$8),Leyenda!$B$9,IF(AND(J993&gt;Leyenda!D$8,J993&lt;Leyenda!$D$7),Leyenda!$B$8,Leyenda!$B$7)))</f>
        <v>OK</v>
      </c>
      <c r="F993" t="s">
        <v>45</v>
      </c>
      <c r="G993" t="s">
        <v>35</v>
      </c>
      <c r="H993">
        <v>122.85</v>
      </c>
      <c r="I993">
        <v>402.65</v>
      </c>
      <c r="J993" s="7">
        <v>0.67</v>
      </c>
      <c r="K993" t="s">
        <v>15</v>
      </c>
    </row>
    <row r="994" spans="2:11" hidden="1" x14ac:dyDescent="0.3">
      <c r="B994" s="7">
        <v>4</v>
      </c>
      <c r="C994" s="6" t="s">
        <v>208</v>
      </c>
      <c r="D994" t="s">
        <v>114</v>
      </c>
      <c r="E994" s="6" t="str">
        <f>IF(J994&lt;Leyenda!$D$9,Leyenda!$B$10,IF(AND('1 agua Ver barras'!J994&gt;=Leyenda!$D$9,'1 agua Ver barras'!J994&lt;=Leyenda!$D$8),Leyenda!$B$9,IF(AND(J994&gt;Leyenda!D$8,J994&lt;Leyenda!$D$7),Leyenda!$B$8,Leyenda!$B$7)))</f>
        <v>OK</v>
      </c>
      <c r="F994" t="s">
        <v>45</v>
      </c>
      <c r="G994" t="s">
        <v>35</v>
      </c>
      <c r="H994">
        <v>122.85</v>
      </c>
      <c r="I994">
        <v>402.65</v>
      </c>
      <c r="J994" s="7">
        <v>0.62</v>
      </c>
      <c r="K994" t="s">
        <v>43</v>
      </c>
    </row>
    <row r="995" spans="2:11" hidden="1" x14ac:dyDescent="0.3">
      <c r="B995" s="7">
        <v>4</v>
      </c>
      <c r="C995" s="6" t="s">
        <v>208</v>
      </c>
      <c r="D995" t="s">
        <v>115</v>
      </c>
      <c r="E995" s="6" t="str">
        <f>IF(J995&lt;Leyenda!$D$9,Leyenda!$B$10,IF(AND('1 agua Ver barras'!J995&gt;=Leyenda!$D$9,'1 agua Ver barras'!J995&lt;=Leyenda!$D$8),Leyenda!$B$9,IF(AND(J995&gt;Leyenda!D$8,J995&lt;Leyenda!$D$7),Leyenda!$B$8,Leyenda!$B$7)))</f>
        <v>OK</v>
      </c>
      <c r="F995" t="s">
        <v>166</v>
      </c>
      <c r="G995" t="s">
        <v>35</v>
      </c>
      <c r="H995">
        <v>53.35</v>
      </c>
      <c r="I995">
        <v>47.82</v>
      </c>
      <c r="J995" s="7">
        <v>0.53</v>
      </c>
      <c r="K995" t="s">
        <v>8</v>
      </c>
    </row>
    <row r="996" spans="2:11" hidden="1" x14ac:dyDescent="0.3">
      <c r="B996" s="7">
        <v>4</v>
      </c>
      <c r="C996" s="6" t="s">
        <v>208</v>
      </c>
      <c r="D996" t="s">
        <v>116</v>
      </c>
      <c r="E996" s="6" t="str">
        <f>IF(J996&lt;Leyenda!$D$9,Leyenda!$B$10,IF(AND('1 agua Ver barras'!J996&gt;=Leyenda!$D$9,'1 agua Ver barras'!J996&lt;=Leyenda!$D$8),Leyenda!$B$9,IF(AND(J996&gt;Leyenda!D$8,J996&lt;Leyenda!$D$7),Leyenda!$B$8,Leyenda!$B$7)))</f>
        <v>OK</v>
      </c>
      <c r="F996" t="s">
        <v>166</v>
      </c>
      <c r="G996" t="s">
        <v>35</v>
      </c>
      <c r="H996">
        <v>85.06</v>
      </c>
      <c r="I996">
        <v>47.82</v>
      </c>
      <c r="J996" s="7">
        <v>0.61</v>
      </c>
      <c r="K996" t="s">
        <v>43</v>
      </c>
    </row>
    <row r="997" spans="2:11" hidden="1" x14ac:dyDescent="0.3">
      <c r="B997" s="7">
        <v>4</v>
      </c>
      <c r="C997" s="6" t="s">
        <v>208</v>
      </c>
      <c r="D997" t="s">
        <v>117</v>
      </c>
      <c r="E997" s="6" t="str">
        <f>IF(J997&lt;Leyenda!$D$9,Leyenda!$B$10,IF(AND('1 agua Ver barras'!J997&gt;=Leyenda!$D$9,'1 agua Ver barras'!J997&lt;=Leyenda!$D$8),Leyenda!$B$9,IF(AND(J997&gt;Leyenda!D$8,J997&lt;Leyenda!$D$7),Leyenda!$B$8,Leyenda!$B$7)))</f>
        <v>SOBRE</v>
      </c>
      <c r="F997" t="s">
        <v>23</v>
      </c>
      <c r="G997" t="s">
        <v>35</v>
      </c>
      <c r="H997">
        <v>79.09</v>
      </c>
      <c r="I997">
        <v>36.42</v>
      </c>
      <c r="J997" s="7">
        <v>0.49</v>
      </c>
      <c r="K997" t="s">
        <v>8</v>
      </c>
    </row>
    <row r="998" spans="2:11" hidden="1" x14ac:dyDescent="0.3">
      <c r="B998" s="7">
        <v>4</v>
      </c>
      <c r="C998" s="6" t="s">
        <v>208</v>
      </c>
      <c r="D998" t="s">
        <v>118</v>
      </c>
      <c r="E998" s="6" t="str">
        <f>IF(J998&lt;Leyenda!$D$9,Leyenda!$B$10,IF(AND('1 agua Ver barras'!J998&gt;=Leyenda!$D$9,'1 agua Ver barras'!J998&lt;=Leyenda!$D$8),Leyenda!$B$9,IF(AND(J998&gt;Leyenda!D$8,J998&lt;Leyenda!$D$7),Leyenda!$B$8,Leyenda!$B$7)))</f>
        <v>OK</v>
      </c>
      <c r="F998" t="s">
        <v>23</v>
      </c>
      <c r="G998" t="s">
        <v>35</v>
      </c>
      <c r="H998">
        <v>79.09</v>
      </c>
      <c r="I998">
        <v>36.42</v>
      </c>
      <c r="J998" s="7">
        <v>0.56000000000000005</v>
      </c>
      <c r="K998" t="s">
        <v>15</v>
      </c>
    </row>
    <row r="999" spans="2:11" hidden="1" x14ac:dyDescent="0.3">
      <c r="B999" s="7">
        <v>4</v>
      </c>
      <c r="C999" s="6" t="s">
        <v>208</v>
      </c>
      <c r="D999" t="s">
        <v>119</v>
      </c>
      <c r="E999" s="6" t="str">
        <f>IF(J999&lt;Leyenda!$D$9,Leyenda!$B$10,IF(AND('1 agua Ver barras'!J999&gt;=Leyenda!$D$9,'1 agua Ver barras'!J999&lt;=Leyenda!$D$8),Leyenda!$B$9,IF(AND(J999&gt;Leyenda!D$8,J999&lt;Leyenda!$D$7),Leyenda!$B$8,Leyenda!$B$7)))</f>
        <v>OK</v>
      </c>
      <c r="F999" t="s">
        <v>25</v>
      </c>
      <c r="G999" t="s">
        <v>35</v>
      </c>
      <c r="H999">
        <v>89.27</v>
      </c>
      <c r="I999">
        <v>359.98</v>
      </c>
      <c r="J999" s="7">
        <v>0.64</v>
      </c>
      <c r="K999" t="s">
        <v>15</v>
      </c>
    </row>
    <row r="1000" spans="2:11" hidden="1" x14ac:dyDescent="0.3">
      <c r="B1000" s="7">
        <v>4</v>
      </c>
      <c r="C1000" s="6" t="s">
        <v>208</v>
      </c>
      <c r="D1000" t="s">
        <v>120</v>
      </c>
      <c r="E1000" s="6" t="str">
        <f>IF(J1000&lt;Leyenda!$D$9,Leyenda!$B$10,IF(AND('1 agua Ver barras'!J1000&gt;=Leyenda!$D$9,'1 agua Ver barras'!J1000&lt;=Leyenda!$D$8),Leyenda!$B$9,IF(AND(J1000&gt;Leyenda!D$8,J1000&lt;Leyenda!$D$7),Leyenda!$B$8,Leyenda!$B$7)))</f>
        <v>OK</v>
      </c>
      <c r="F1000" t="s">
        <v>25</v>
      </c>
      <c r="G1000" t="s">
        <v>35</v>
      </c>
      <c r="H1000">
        <v>89.27</v>
      </c>
      <c r="I1000">
        <v>359.98</v>
      </c>
      <c r="J1000" s="7">
        <v>0.65</v>
      </c>
      <c r="K1000" t="s">
        <v>43</v>
      </c>
    </row>
    <row r="1001" spans="2:11" hidden="1" x14ac:dyDescent="0.3">
      <c r="B1001" s="7">
        <v>4</v>
      </c>
      <c r="C1001" s="6" t="s">
        <v>208</v>
      </c>
      <c r="D1001" t="s">
        <v>278</v>
      </c>
      <c r="E1001" s="6" t="str">
        <f>IF(J1001&lt;Leyenda!$D$9,Leyenda!$B$10,IF(AND('1 agua Ver barras'!J1001&gt;=Leyenda!$D$9,'1 agua Ver barras'!J1001&lt;=Leyenda!$D$8),Leyenda!$B$9,IF(AND(J1001&gt;Leyenda!D$8,J1001&lt;Leyenda!$D$7),Leyenda!$B$8,Leyenda!$B$7)))</f>
        <v>SOBRE</v>
      </c>
      <c r="F1001" t="s">
        <v>270</v>
      </c>
      <c r="G1001" t="s">
        <v>35</v>
      </c>
      <c r="H1001">
        <v>40.119999999999997</v>
      </c>
      <c r="I1001">
        <v>149.27000000000001</v>
      </c>
      <c r="J1001" s="7">
        <v>0.43</v>
      </c>
      <c r="K1001" t="s">
        <v>15</v>
      </c>
    </row>
    <row r="1002" spans="2:11" hidden="1" x14ac:dyDescent="0.3">
      <c r="B1002" s="7">
        <v>4</v>
      </c>
      <c r="C1002" s="6" t="s">
        <v>208</v>
      </c>
      <c r="D1002" t="s">
        <v>279</v>
      </c>
      <c r="E1002" s="6" t="str">
        <f>IF(J1002&lt;Leyenda!$D$9,Leyenda!$B$10,IF(AND('1 agua Ver barras'!J1002&gt;=Leyenda!$D$9,'1 agua Ver barras'!J1002&lt;=Leyenda!$D$8),Leyenda!$B$9,IF(AND(J1002&gt;Leyenda!D$8,J1002&lt;Leyenda!$D$7),Leyenda!$B$8,Leyenda!$B$7)))</f>
        <v>SOBRE</v>
      </c>
      <c r="F1002" t="s">
        <v>270</v>
      </c>
      <c r="G1002" t="s">
        <v>35</v>
      </c>
      <c r="H1002">
        <v>40.119999999999997</v>
      </c>
      <c r="I1002">
        <v>149.27000000000001</v>
      </c>
      <c r="J1002" s="7">
        <v>0.13</v>
      </c>
      <c r="K1002" t="s">
        <v>8</v>
      </c>
    </row>
    <row r="1003" spans="2:11" hidden="1" x14ac:dyDescent="0.3">
      <c r="B1003" s="7">
        <v>4</v>
      </c>
      <c r="C1003" s="6" t="s">
        <v>208</v>
      </c>
      <c r="D1003" t="s">
        <v>280</v>
      </c>
      <c r="E1003" s="6" t="str">
        <f>IF(J1003&lt;Leyenda!$D$9,Leyenda!$B$10,IF(AND('1 agua Ver barras'!J1003&gt;=Leyenda!$D$9,'1 agua Ver barras'!J1003&lt;=Leyenda!$D$8),Leyenda!$B$9,IF(AND(J1003&gt;Leyenda!D$8,J1003&lt;Leyenda!$D$7),Leyenda!$B$8,Leyenda!$B$7)))</f>
        <v>SOBRE</v>
      </c>
      <c r="F1003" t="s">
        <v>270</v>
      </c>
      <c r="G1003" t="s">
        <v>35</v>
      </c>
      <c r="H1003">
        <v>40.119999999999997</v>
      </c>
      <c r="I1003">
        <v>149.27000000000001</v>
      </c>
      <c r="J1003" s="7">
        <v>0.14000000000000001</v>
      </c>
      <c r="K1003" t="s">
        <v>8</v>
      </c>
    </row>
    <row r="1004" spans="2:11" hidden="1" x14ac:dyDescent="0.3">
      <c r="B1004" s="7">
        <v>4</v>
      </c>
      <c r="C1004" s="6" t="s">
        <v>208</v>
      </c>
      <c r="D1004" t="s">
        <v>281</v>
      </c>
      <c r="E1004" s="6" t="str">
        <f>IF(J1004&lt;Leyenda!$D$9,Leyenda!$B$10,IF(AND('1 agua Ver barras'!J1004&gt;=Leyenda!$D$9,'1 agua Ver barras'!J1004&lt;=Leyenda!$D$8),Leyenda!$B$9,IF(AND(J1004&gt;Leyenda!D$8,J1004&lt;Leyenda!$D$7),Leyenda!$B$8,Leyenda!$B$7)))</f>
        <v>OK</v>
      </c>
      <c r="F1004" t="s">
        <v>270</v>
      </c>
      <c r="G1004" t="s">
        <v>35</v>
      </c>
      <c r="H1004">
        <v>40.119999999999997</v>
      </c>
      <c r="I1004">
        <v>149.27000000000001</v>
      </c>
      <c r="J1004" s="7">
        <v>0.56999999999999995</v>
      </c>
      <c r="K1004" t="s">
        <v>15</v>
      </c>
    </row>
    <row r="1005" spans="2:11" hidden="1" x14ac:dyDescent="0.3">
      <c r="B1005" s="7">
        <v>4</v>
      </c>
      <c r="C1005" s="6" t="s">
        <v>208</v>
      </c>
      <c r="D1005" t="s">
        <v>282</v>
      </c>
      <c r="E1005" s="6" t="str">
        <f>IF(J1005&lt;Leyenda!$D$9,Leyenda!$B$10,IF(AND('1 agua Ver barras'!J1005&gt;=Leyenda!$D$9,'1 agua Ver barras'!J1005&lt;=Leyenda!$D$8),Leyenda!$B$9,IF(AND(J1005&gt;Leyenda!D$8,J1005&lt;Leyenda!$D$7),Leyenda!$B$8,Leyenda!$B$7)))</f>
        <v>SOBRE</v>
      </c>
      <c r="F1005" t="s">
        <v>270</v>
      </c>
      <c r="G1005" t="s">
        <v>35</v>
      </c>
      <c r="H1005">
        <v>40.119999999999997</v>
      </c>
      <c r="I1005">
        <v>149.27000000000001</v>
      </c>
      <c r="J1005" s="7">
        <v>0.13</v>
      </c>
      <c r="K1005" t="s">
        <v>8</v>
      </c>
    </row>
    <row r="1006" spans="2:11" hidden="1" x14ac:dyDescent="0.3">
      <c r="B1006" s="7">
        <v>4</v>
      </c>
      <c r="C1006" s="6" t="s">
        <v>208</v>
      </c>
      <c r="D1006" t="s">
        <v>283</v>
      </c>
      <c r="E1006" s="6" t="str">
        <f>IF(J1006&lt;Leyenda!$D$9,Leyenda!$B$10,IF(AND('1 agua Ver barras'!J1006&gt;=Leyenda!$D$9,'1 agua Ver barras'!J1006&lt;=Leyenda!$D$8),Leyenda!$B$9,IF(AND(J1006&gt;Leyenda!D$8,J1006&lt;Leyenda!$D$7),Leyenda!$B$8,Leyenda!$B$7)))</f>
        <v>SOBRE</v>
      </c>
      <c r="F1006" t="s">
        <v>270</v>
      </c>
      <c r="G1006" t="s">
        <v>35</v>
      </c>
      <c r="H1006">
        <v>40.119999999999997</v>
      </c>
      <c r="I1006">
        <v>149.27000000000001</v>
      </c>
      <c r="J1006" s="7">
        <v>0.33</v>
      </c>
      <c r="K1006" t="s">
        <v>15</v>
      </c>
    </row>
    <row r="1007" spans="2:11" hidden="1" x14ac:dyDescent="0.3">
      <c r="B1007" s="7">
        <v>4</v>
      </c>
      <c r="C1007" s="6" t="s">
        <v>208</v>
      </c>
      <c r="D1007" t="s">
        <v>284</v>
      </c>
      <c r="E1007" s="6" t="str">
        <f>IF(J1007&lt;Leyenda!$D$9,Leyenda!$B$10,IF(AND('1 agua Ver barras'!J1007&gt;=Leyenda!$D$9,'1 agua Ver barras'!J1007&lt;=Leyenda!$D$8),Leyenda!$B$9,IF(AND(J1007&gt;Leyenda!D$8,J1007&lt;Leyenda!$D$7),Leyenda!$B$8,Leyenda!$B$7)))</f>
        <v>SOBRE</v>
      </c>
      <c r="F1007" t="s">
        <v>270</v>
      </c>
      <c r="G1007" t="s">
        <v>35</v>
      </c>
      <c r="H1007">
        <v>40.119999999999997</v>
      </c>
      <c r="I1007">
        <v>149.27000000000001</v>
      </c>
      <c r="J1007" s="7">
        <v>0.1</v>
      </c>
      <c r="K1007" t="s">
        <v>8</v>
      </c>
    </row>
    <row r="1008" spans="2:11" hidden="1" x14ac:dyDescent="0.3">
      <c r="B1008" s="7">
        <v>4</v>
      </c>
      <c r="C1008" s="6" t="s">
        <v>208</v>
      </c>
      <c r="D1008" t="s">
        <v>127</v>
      </c>
      <c r="E1008" s="6" t="str">
        <f>IF(J1008&lt;Leyenda!$D$9,Leyenda!$B$10,IF(AND('1 agua Ver barras'!J1008&gt;=Leyenda!$D$9,'1 agua Ver barras'!J1008&lt;=Leyenda!$D$8),Leyenda!$B$9,IF(AND(J1008&gt;Leyenda!D$8,J1008&lt;Leyenda!$D$7),Leyenda!$B$8,Leyenda!$B$7)))</f>
        <v>SOBRE</v>
      </c>
      <c r="F1008" t="s">
        <v>12</v>
      </c>
      <c r="G1008" t="s">
        <v>35</v>
      </c>
      <c r="H1008">
        <v>13.47</v>
      </c>
      <c r="I1008">
        <v>61.46</v>
      </c>
      <c r="J1008" s="7">
        <v>0.36</v>
      </c>
      <c r="K1008" t="s">
        <v>43</v>
      </c>
    </row>
    <row r="1009" spans="2:11" hidden="1" x14ac:dyDescent="0.3">
      <c r="B1009" s="7">
        <v>4</v>
      </c>
      <c r="C1009" s="6" t="s">
        <v>208</v>
      </c>
      <c r="D1009" t="s">
        <v>6</v>
      </c>
      <c r="E1009" s="6" t="str">
        <f>IF(J1009&lt;Leyenda!$D$9,Leyenda!$B$10,IF(AND('1 agua Ver barras'!J1009&gt;=Leyenda!$D$9,'1 agua Ver barras'!J1009&lt;=Leyenda!$D$8),Leyenda!$B$9,IF(AND(J1009&gt;Leyenda!D$8,J1009&lt;Leyenda!$D$7),Leyenda!$B$8,Leyenda!$B$7)))</f>
        <v>OK</v>
      </c>
      <c r="F1009" t="s">
        <v>12</v>
      </c>
      <c r="G1009" t="s">
        <v>35</v>
      </c>
      <c r="H1009">
        <v>13.47</v>
      </c>
      <c r="I1009">
        <v>61.46</v>
      </c>
      <c r="J1009" s="7">
        <v>0.84</v>
      </c>
      <c r="K1009" t="s">
        <v>8</v>
      </c>
    </row>
    <row r="1010" spans="2:11" hidden="1" x14ac:dyDescent="0.3">
      <c r="B1010" s="7">
        <v>4</v>
      </c>
      <c r="C1010" s="6" t="s">
        <v>208</v>
      </c>
      <c r="D1010" t="s">
        <v>128</v>
      </c>
      <c r="E1010" s="6" t="str">
        <f>IF(J1010&lt;Leyenda!$D$9,Leyenda!$B$10,IF(AND('1 agua Ver barras'!J1010&gt;=Leyenda!$D$9,'1 agua Ver barras'!J1010&lt;=Leyenda!$D$8),Leyenda!$B$9,IF(AND(J1010&gt;Leyenda!D$8,J1010&lt;Leyenda!$D$7),Leyenda!$B$8,Leyenda!$B$7)))</f>
        <v>OK</v>
      </c>
      <c r="F1010" t="s">
        <v>12</v>
      </c>
      <c r="G1010" t="s">
        <v>35</v>
      </c>
      <c r="H1010">
        <v>57.06</v>
      </c>
      <c r="I1010">
        <v>61.46</v>
      </c>
      <c r="J1010" s="7">
        <v>0.64</v>
      </c>
      <c r="K1010" t="s">
        <v>15</v>
      </c>
    </row>
    <row r="1011" spans="2:11" hidden="1" x14ac:dyDescent="0.3">
      <c r="B1011" s="7">
        <v>4</v>
      </c>
      <c r="C1011" s="6" t="s">
        <v>208</v>
      </c>
      <c r="D1011" t="s">
        <v>129</v>
      </c>
      <c r="E1011" s="6" t="str">
        <f>IF(J1011&lt;Leyenda!$D$9,Leyenda!$B$10,IF(AND('1 agua Ver barras'!J1011&gt;=Leyenda!$D$9,'1 agua Ver barras'!J1011&lt;=Leyenda!$D$8),Leyenda!$B$9,IF(AND(J1011&gt;Leyenda!D$8,J1011&lt;Leyenda!$D$7),Leyenda!$B$8,Leyenda!$B$7)))</f>
        <v>OK</v>
      </c>
      <c r="F1011" t="s">
        <v>267</v>
      </c>
      <c r="G1011" t="s">
        <v>35</v>
      </c>
      <c r="H1011">
        <v>124.16</v>
      </c>
      <c r="I1011">
        <v>103.65</v>
      </c>
      <c r="J1011" s="7">
        <v>0.81</v>
      </c>
      <c r="K1011" t="s">
        <v>15</v>
      </c>
    </row>
    <row r="1012" spans="2:11" hidden="1" x14ac:dyDescent="0.3">
      <c r="B1012" s="7">
        <v>4</v>
      </c>
      <c r="C1012" s="6" t="s">
        <v>208</v>
      </c>
      <c r="D1012" t="s">
        <v>130</v>
      </c>
      <c r="E1012" s="6" t="str">
        <f>IF(J1012&lt;Leyenda!$D$9,Leyenda!$B$10,IF(AND('1 agua Ver barras'!J1012&gt;=Leyenda!$D$9,'1 agua Ver barras'!J1012&lt;=Leyenda!$D$8),Leyenda!$B$9,IF(AND(J1012&gt;Leyenda!D$8,J1012&lt;Leyenda!$D$7),Leyenda!$B$8,Leyenda!$B$7)))</f>
        <v>OK</v>
      </c>
      <c r="F1012" t="s">
        <v>267</v>
      </c>
      <c r="G1012" t="s">
        <v>35</v>
      </c>
      <c r="H1012">
        <v>124.16</v>
      </c>
      <c r="I1012">
        <v>103.65</v>
      </c>
      <c r="J1012" s="7">
        <v>0.65</v>
      </c>
      <c r="K1012" t="s">
        <v>15</v>
      </c>
    </row>
    <row r="1013" spans="2:11" hidden="1" x14ac:dyDescent="0.3">
      <c r="B1013" s="7">
        <v>4</v>
      </c>
      <c r="C1013" s="6" t="s">
        <v>208</v>
      </c>
      <c r="D1013" t="s">
        <v>131</v>
      </c>
      <c r="E1013" s="6" t="str">
        <f>IF(J1013&lt;Leyenda!$D$9,Leyenda!$B$10,IF(AND('1 agua Ver barras'!J1013&gt;=Leyenda!$D$9,'1 agua Ver barras'!J1013&lt;=Leyenda!$D$8),Leyenda!$B$9,IF(AND(J1013&gt;Leyenda!D$8,J1013&lt;Leyenda!$D$7),Leyenda!$B$8,Leyenda!$B$7)))</f>
        <v>SOBRE</v>
      </c>
      <c r="F1013" t="s">
        <v>12</v>
      </c>
      <c r="G1013" t="s">
        <v>35</v>
      </c>
      <c r="H1013">
        <v>63.59</v>
      </c>
      <c r="I1013">
        <v>61.46</v>
      </c>
      <c r="J1013" s="7">
        <v>0.48</v>
      </c>
      <c r="K1013" t="s">
        <v>8</v>
      </c>
    </row>
    <row r="1014" spans="2:11" hidden="1" x14ac:dyDescent="0.3">
      <c r="B1014" s="7">
        <v>4</v>
      </c>
      <c r="C1014" s="6" t="s">
        <v>208</v>
      </c>
      <c r="D1014" t="s">
        <v>132</v>
      </c>
      <c r="E1014" s="6" t="str">
        <f>IF(J1014&lt;Leyenda!$D$9,Leyenda!$B$10,IF(AND('1 agua Ver barras'!J1014&gt;=Leyenda!$D$9,'1 agua Ver barras'!J1014&lt;=Leyenda!$D$8),Leyenda!$B$9,IF(AND(J1014&gt;Leyenda!D$8,J1014&lt;Leyenda!$D$7),Leyenda!$B$8,Leyenda!$B$7)))</f>
        <v>OK</v>
      </c>
      <c r="F1014" t="s">
        <v>12</v>
      </c>
      <c r="G1014" t="s">
        <v>35</v>
      </c>
      <c r="H1014">
        <v>50.52</v>
      </c>
      <c r="I1014">
        <v>61.46</v>
      </c>
      <c r="J1014" s="7">
        <v>0.5</v>
      </c>
      <c r="K1014" t="s">
        <v>15</v>
      </c>
    </row>
    <row r="1015" spans="2:11" hidden="1" x14ac:dyDescent="0.3">
      <c r="B1015" s="7">
        <v>1</v>
      </c>
      <c r="C1015" s="6" t="s">
        <v>237</v>
      </c>
      <c r="D1015" t="s">
        <v>33</v>
      </c>
      <c r="E1015" s="6" t="str">
        <f>IF(J1015&lt;Leyenda!$D$9,Leyenda!$B$10,IF(AND('1 agua Ver barras'!J1015&gt;=Leyenda!$D$9,'1 agua Ver barras'!J1015&lt;=Leyenda!$D$8),Leyenda!$B$9,IF(AND(J1015&gt;Leyenda!D$8,J1015&lt;Leyenda!$D$7),Leyenda!$B$8,Leyenda!$B$7)))</f>
        <v>SOBRE</v>
      </c>
      <c r="F1015" t="s">
        <v>14</v>
      </c>
      <c r="G1015" t="s">
        <v>35</v>
      </c>
      <c r="H1015">
        <v>11.16</v>
      </c>
      <c r="I1015">
        <v>53.83</v>
      </c>
      <c r="J1015" s="7">
        <v>0.32</v>
      </c>
      <c r="K1015" t="s">
        <v>8</v>
      </c>
    </row>
    <row r="1016" spans="2:11" hidden="1" x14ac:dyDescent="0.3">
      <c r="B1016" s="7">
        <v>1</v>
      </c>
      <c r="C1016" s="6" t="s">
        <v>237</v>
      </c>
      <c r="D1016" t="s">
        <v>36</v>
      </c>
      <c r="E1016" s="6" t="str">
        <f>IF(J1016&lt;Leyenda!$D$9,Leyenda!$B$10,IF(AND('1 agua Ver barras'!J1016&gt;=Leyenda!$D$9,'1 agua Ver barras'!J1016&lt;=Leyenda!$D$8),Leyenda!$B$9,IF(AND(J1016&gt;Leyenda!D$8,J1016&lt;Leyenda!$D$7),Leyenda!$B$8,Leyenda!$B$7)))</f>
        <v>OK</v>
      </c>
      <c r="F1016" t="s">
        <v>14</v>
      </c>
      <c r="G1016" t="s">
        <v>35</v>
      </c>
      <c r="H1016">
        <v>11.16</v>
      </c>
      <c r="I1016">
        <v>53.83</v>
      </c>
      <c r="J1016" s="7">
        <v>0.63</v>
      </c>
      <c r="K1016" t="s">
        <v>8</v>
      </c>
    </row>
    <row r="1017" spans="2:11" hidden="1" x14ac:dyDescent="0.3">
      <c r="B1017" s="7">
        <v>1</v>
      </c>
      <c r="C1017" s="6" t="s">
        <v>237</v>
      </c>
      <c r="D1017" t="s">
        <v>37</v>
      </c>
      <c r="E1017" s="6" t="str">
        <f>IF(J1017&lt;Leyenda!$D$9,Leyenda!$B$10,IF(AND('1 agua Ver barras'!J1017&gt;=Leyenda!$D$9,'1 agua Ver barras'!J1017&lt;=Leyenda!$D$8),Leyenda!$B$9,IF(AND(J1017&gt;Leyenda!D$8,J1017&lt;Leyenda!$D$7),Leyenda!$B$8,Leyenda!$B$7)))</f>
        <v>OK</v>
      </c>
      <c r="F1017" t="s">
        <v>229</v>
      </c>
      <c r="G1017" t="s">
        <v>35</v>
      </c>
      <c r="H1017">
        <v>59.38</v>
      </c>
      <c r="I1017">
        <v>58.73</v>
      </c>
      <c r="J1017" s="7">
        <v>0.79</v>
      </c>
      <c r="K1017" t="s">
        <v>8</v>
      </c>
    </row>
    <row r="1018" spans="2:11" hidden="1" x14ac:dyDescent="0.3">
      <c r="B1018" s="7">
        <v>1</v>
      </c>
      <c r="C1018" s="6" t="s">
        <v>237</v>
      </c>
      <c r="D1018" t="s">
        <v>17</v>
      </c>
      <c r="E1018" s="6" t="str">
        <f>IF(J1018&lt;Leyenda!$D$9,Leyenda!$B$10,IF(AND('1 agua Ver barras'!J1018&gt;=Leyenda!$D$9,'1 agua Ver barras'!J1018&lt;=Leyenda!$D$8),Leyenda!$B$9,IF(AND(J1018&gt;Leyenda!D$8,J1018&lt;Leyenda!$D$7),Leyenda!$B$8,Leyenda!$B$7)))</f>
        <v>OK</v>
      </c>
      <c r="F1018" t="s">
        <v>267</v>
      </c>
      <c r="G1018" t="s">
        <v>35</v>
      </c>
      <c r="H1018">
        <v>126.35</v>
      </c>
      <c r="I1018">
        <v>103.65</v>
      </c>
      <c r="J1018" s="7">
        <v>0.82</v>
      </c>
      <c r="K1018" t="s">
        <v>15</v>
      </c>
    </row>
    <row r="1019" spans="2:11" hidden="1" x14ac:dyDescent="0.3">
      <c r="B1019" s="7">
        <v>1</v>
      </c>
      <c r="C1019" s="6" t="s">
        <v>237</v>
      </c>
      <c r="D1019" t="s">
        <v>39</v>
      </c>
      <c r="E1019" s="6" t="str">
        <f>IF(J1019&lt;Leyenda!$D$9,Leyenda!$B$10,IF(AND('1 agua Ver barras'!J1019&gt;=Leyenda!$D$9,'1 agua Ver barras'!J1019&lt;=Leyenda!$D$8),Leyenda!$B$9,IF(AND(J1019&gt;Leyenda!D$8,J1019&lt;Leyenda!$D$7),Leyenda!$B$8,Leyenda!$B$7)))</f>
        <v>OK</v>
      </c>
      <c r="F1019" t="s">
        <v>267</v>
      </c>
      <c r="G1019" t="s">
        <v>35</v>
      </c>
      <c r="H1019">
        <v>126.35</v>
      </c>
      <c r="I1019">
        <v>103.65</v>
      </c>
      <c r="J1019" s="7">
        <v>0.72</v>
      </c>
      <c r="K1019" t="s">
        <v>15</v>
      </c>
    </row>
    <row r="1020" spans="2:11" hidden="1" x14ac:dyDescent="0.3">
      <c r="B1020" s="7">
        <v>1</v>
      </c>
      <c r="C1020" s="6" t="s">
        <v>237</v>
      </c>
      <c r="D1020" t="s">
        <v>11</v>
      </c>
      <c r="E1020" s="6" t="str">
        <f>IF(J1020&lt;Leyenda!$D$9,Leyenda!$B$10,IF(AND('1 agua Ver barras'!J1020&gt;=Leyenda!$D$9,'1 agua Ver barras'!J1020&lt;=Leyenda!$D$8),Leyenda!$B$9,IF(AND(J1020&gt;Leyenda!D$8,J1020&lt;Leyenda!$D$7),Leyenda!$B$8,Leyenda!$B$7)))</f>
        <v>OK</v>
      </c>
      <c r="F1020" t="s">
        <v>229</v>
      </c>
      <c r="G1020" t="s">
        <v>35</v>
      </c>
      <c r="H1020">
        <v>68.489999999999995</v>
      </c>
      <c r="I1020">
        <v>58.73</v>
      </c>
      <c r="J1020" s="7">
        <v>0.81</v>
      </c>
      <c r="K1020" t="s">
        <v>8</v>
      </c>
    </row>
    <row r="1021" spans="2:11" hidden="1" x14ac:dyDescent="0.3">
      <c r="B1021" s="7">
        <v>1</v>
      </c>
      <c r="C1021" s="6" t="s">
        <v>237</v>
      </c>
      <c r="D1021" t="s">
        <v>40</v>
      </c>
      <c r="E1021" s="6" t="str">
        <f>IF(J1021&lt;Leyenda!$D$9,Leyenda!$B$10,IF(AND('1 agua Ver barras'!J1021&gt;=Leyenda!$D$9,'1 agua Ver barras'!J1021&lt;=Leyenda!$D$8),Leyenda!$B$9,IF(AND(J1021&gt;Leyenda!D$8,J1021&lt;Leyenda!$D$7),Leyenda!$B$8,Leyenda!$B$7)))</f>
        <v>OK</v>
      </c>
      <c r="F1021" t="s">
        <v>229</v>
      </c>
      <c r="G1021" t="s">
        <v>35</v>
      </c>
      <c r="H1021">
        <v>50.26</v>
      </c>
      <c r="I1021">
        <v>58.73</v>
      </c>
      <c r="J1021" s="7">
        <v>0.63</v>
      </c>
      <c r="K1021" t="s">
        <v>8</v>
      </c>
    </row>
    <row r="1022" spans="2:11" hidden="1" x14ac:dyDescent="0.3">
      <c r="B1022" s="7">
        <v>1</v>
      </c>
      <c r="C1022" s="6" t="s">
        <v>237</v>
      </c>
      <c r="D1022" t="s">
        <v>24</v>
      </c>
      <c r="E1022" s="6" t="str">
        <f>IF(J1022&lt;Leyenda!$D$9,Leyenda!$B$10,IF(AND('1 agua Ver barras'!J1022&gt;=Leyenda!$D$9,'1 agua Ver barras'!J1022&lt;=Leyenda!$D$8),Leyenda!$B$9,IF(AND(J1022&gt;Leyenda!D$8,J1022&lt;Leyenda!$D$7),Leyenda!$B$8,Leyenda!$B$7)))</f>
        <v>OK</v>
      </c>
      <c r="F1022" t="s">
        <v>25</v>
      </c>
      <c r="G1022" t="s">
        <v>35</v>
      </c>
      <c r="H1022">
        <v>89.27</v>
      </c>
      <c r="I1022">
        <v>359.98</v>
      </c>
      <c r="J1022" s="7">
        <v>0.59</v>
      </c>
      <c r="K1022" t="s">
        <v>15</v>
      </c>
    </row>
    <row r="1023" spans="2:11" hidden="1" x14ac:dyDescent="0.3">
      <c r="B1023" s="7">
        <v>1</v>
      </c>
      <c r="C1023" s="6" t="s">
        <v>237</v>
      </c>
      <c r="D1023" t="s">
        <v>42</v>
      </c>
      <c r="E1023" s="6" t="str">
        <f>IF(J1023&lt;Leyenda!$D$9,Leyenda!$B$10,IF(AND('1 agua Ver barras'!J1023&gt;=Leyenda!$D$9,'1 agua Ver barras'!J1023&lt;=Leyenda!$D$8),Leyenda!$B$9,IF(AND(J1023&gt;Leyenda!D$8,J1023&lt;Leyenda!$D$7),Leyenda!$B$8,Leyenda!$B$7)))</f>
        <v>SOBRE</v>
      </c>
      <c r="F1023" t="s">
        <v>25</v>
      </c>
      <c r="G1023" t="s">
        <v>35</v>
      </c>
      <c r="H1023">
        <v>89.27</v>
      </c>
      <c r="I1023">
        <v>359.98</v>
      </c>
      <c r="J1023" s="7">
        <v>0.47</v>
      </c>
      <c r="K1023" t="s">
        <v>43</v>
      </c>
    </row>
    <row r="1024" spans="2:11" hidden="1" x14ac:dyDescent="0.3">
      <c r="B1024" s="7">
        <v>1</v>
      </c>
      <c r="C1024" s="6" t="s">
        <v>237</v>
      </c>
      <c r="D1024" t="s">
        <v>272</v>
      </c>
      <c r="E1024" s="6" t="str">
        <f>IF(J1024&lt;Leyenda!$D$9,Leyenda!$B$10,IF(AND('1 agua Ver barras'!J1024&gt;=Leyenda!$D$9,'1 agua Ver barras'!J1024&lt;=Leyenda!$D$8),Leyenda!$B$9,IF(AND(J1024&gt;Leyenda!D$8,J1024&lt;Leyenda!$D$7),Leyenda!$B$8,Leyenda!$B$7)))</f>
        <v>OK</v>
      </c>
      <c r="F1024" t="s">
        <v>316</v>
      </c>
      <c r="G1024" t="s">
        <v>35</v>
      </c>
      <c r="H1024">
        <v>36.47</v>
      </c>
      <c r="I1024">
        <v>140.91999999999999</v>
      </c>
      <c r="J1024" s="7">
        <v>0.51</v>
      </c>
      <c r="K1024" t="s">
        <v>43</v>
      </c>
    </row>
    <row r="1025" spans="2:11" hidden="1" x14ac:dyDescent="0.3">
      <c r="B1025" s="7">
        <v>1</v>
      </c>
      <c r="C1025" s="6" t="s">
        <v>237</v>
      </c>
      <c r="D1025" t="s">
        <v>273</v>
      </c>
      <c r="E1025" s="6" t="str">
        <f>IF(J1025&lt;Leyenda!$D$9,Leyenda!$B$10,IF(AND('1 agua Ver barras'!J1025&gt;=Leyenda!$D$9,'1 agua Ver barras'!J1025&lt;=Leyenda!$D$8),Leyenda!$B$9,IF(AND(J1025&gt;Leyenda!D$8,J1025&lt;Leyenda!$D$7),Leyenda!$B$8,Leyenda!$B$7)))</f>
        <v>SOBRE</v>
      </c>
      <c r="F1025" t="s">
        <v>316</v>
      </c>
      <c r="G1025" t="s">
        <v>35</v>
      </c>
      <c r="H1025">
        <v>36.47</v>
      </c>
      <c r="I1025">
        <v>140.91999999999999</v>
      </c>
      <c r="J1025" s="7">
        <v>0.09</v>
      </c>
      <c r="K1025" t="s">
        <v>15</v>
      </c>
    </row>
    <row r="1026" spans="2:11" hidden="1" x14ac:dyDescent="0.3">
      <c r="B1026" s="7">
        <v>1</v>
      </c>
      <c r="C1026" s="6" t="s">
        <v>237</v>
      </c>
      <c r="D1026" t="s">
        <v>274</v>
      </c>
      <c r="E1026" s="6" t="str">
        <f>IF(J1026&lt;Leyenda!$D$9,Leyenda!$B$10,IF(AND('1 agua Ver barras'!J1026&gt;=Leyenda!$D$9,'1 agua Ver barras'!J1026&lt;=Leyenda!$D$8),Leyenda!$B$9,IF(AND(J1026&gt;Leyenda!D$8,J1026&lt;Leyenda!$D$7),Leyenda!$B$8,Leyenda!$B$7)))</f>
        <v>SOBRE</v>
      </c>
      <c r="F1026" t="s">
        <v>316</v>
      </c>
      <c r="G1026" t="s">
        <v>35</v>
      </c>
      <c r="H1026">
        <v>36.47</v>
      </c>
      <c r="I1026">
        <v>140.91999999999999</v>
      </c>
      <c r="J1026" s="7">
        <v>0.08</v>
      </c>
      <c r="K1026" t="s">
        <v>15</v>
      </c>
    </row>
    <row r="1027" spans="2:11" hidden="1" x14ac:dyDescent="0.3">
      <c r="B1027" s="7">
        <v>1</v>
      </c>
      <c r="C1027" s="6" t="s">
        <v>237</v>
      </c>
      <c r="D1027" t="s">
        <v>271</v>
      </c>
      <c r="E1027" s="6" t="str">
        <f>IF(J1027&lt;Leyenda!$D$9,Leyenda!$B$10,IF(AND('1 agua Ver barras'!J1027&gt;=Leyenda!$D$9,'1 agua Ver barras'!J1027&lt;=Leyenda!$D$8),Leyenda!$B$9,IF(AND(J1027&gt;Leyenda!D$8,J1027&lt;Leyenda!$D$7),Leyenda!$B$8,Leyenda!$B$7)))</f>
        <v>OK</v>
      </c>
      <c r="F1027" t="s">
        <v>316</v>
      </c>
      <c r="G1027" t="s">
        <v>35</v>
      </c>
      <c r="H1027">
        <v>36.47</v>
      </c>
      <c r="I1027">
        <v>140.91999999999999</v>
      </c>
      <c r="J1027" s="7">
        <v>0.69</v>
      </c>
      <c r="K1027" t="s">
        <v>43</v>
      </c>
    </row>
    <row r="1028" spans="2:11" hidden="1" x14ac:dyDescent="0.3">
      <c r="B1028" s="7">
        <v>1</v>
      </c>
      <c r="C1028" s="6" t="s">
        <v>237</v>
      </c>
      <c r="D1028" t="s">
        <v>275</v>
      </c>
      <c r="E1028" s="6" t="str">
        <f>IF(J1028&lt;Leyenda!$D$9,Leyenda!$B$10,IF(AND('1 agua Ver barras'!J1028&gt;=Leyenda!$D$9,'1 agua Ver barras'!J1028&lt;=Leyenda!$D$8),Leyenda!$B$9,IF(AND(J1028&gt;Leyenda!D$8,J1028&lt;Leyenda!$D$7),Leyenda!$B$8,Leyenda!$B$7)))</f>
        <v>SOBRE</v>
      </c>
      <c r="F1028" t="s">
        <v>316</v>
      </c>
      <c r="G1028" t="s">
        <v>35</v>
      </c>
      <c r="H1028">
        <v>36.47</v>
      </c>
      <c r="I1028">
        <v>140.91999999999999</v>
      </c>
      <c r="J1028" s="7">
        <v>0.08</v>
      </c>
      <c r="K1028" t="s">
        <v>15</v>
      </c>
    </row>
    <row r="1029" spans="2:11" hidden="1" x14ac:dyDescent="0.3">
      <c r="B1029" s="7">
        <v>1</v>
      </c>
      <c r="C1029" s="6" t="s">
        <v>237</v>
      </c>
      <c r="D1029" t="s">
        <v>276</v>
      </c>
      <c r="E1029" s="6" t="str">
        <f>IF(J1029&lt;Leyenda!$D$9,Leyenda!$B$10,IF(AND('1 agua Ver barras'!J1029&gt;=Leyenda!$D$9,'1 agua Ver barras'!J1029&lt;=Leyenda!$D$8),Leyenda!$B$9,IF(AND(J1029&gt;Leyenda!D$8,J1029&lt;Leyenda!$D$7),Leyenda!$B$8,Leyenda!$B$7)))</f>
        <v>OK</v>
      </c>
      <c r="F1029" t="s">
        <v>316</v>
      </c>
      <c r="G1029" t="s">
        <v>35</v>
      </c>
      <c r="H1029">
        <v>36.47</v>
      </c>
      <c r="I1029">
        <v>140.91999999999999</v>
      </c>
      <c r="J1029" s="7">
        <v>0.52</v>
      </c>
      <c r="K1029" t="s">
        <v>8</v>
      </c>
    </row>
    <row r="1030" spans="2:11" hidden="1" x14ac:dyDescent="0.3">
      <c r="B1030" s="7">
        <v>1</v>
      </c>
      <c r="C1030" s="6" t="s">
        <v>237</v>
      </c>
      <c r="D1030" t="s">
        <v>277</v>
      </c>
      <c r="E1030" s="6" t="str">
        <f>IF(J1030&lt;Leyenda!$D$9,Leyenda!$B$10,IF(AND('1 agua Ver barras'!J1030&gt;=Leyenda!$D$9,'1 agua Ver barras'!J1030&lt;=Leyenda!$D$8),Leyenda!$B$9,IF(AND(J1030&gt;Leyenda!D$8,J1030&lt;Leyenda!$D$7),Leyenda!$B$8,Leyenda!$B$7)))</f>
        <v>SOBRE</v>
      </c>
      <c r="F1030" t="s">
        <v>316</v>
      </c>
      <c r="G1030" t="s">
        <v>35</v>
      </c>
      <c r="H1030">
        <v>36.47</v>
      </c>
      <c r="I1030">
        <v>140.91999999999999</v>
      </c>
      <c r="J1030" s="7">
        <v>0.08</v>
      </c>
      <c r="K1030" t="s">
        <v>15</v>
      </c>
    </row>
    <row r="1031" spans="2:11" hidden="1" x14ac:dyDescent="0.3">
      <c r="B1031" s="7">
        <v>1</v>
      </c>
      <c r="C1031" s="6" t="s">
        <v>237</v>
      </c>
      <c r="D1031" t="s">
        <v>52</v>
      </c>
      <c r="E1031" s="6" t="str">
        <f>IF(J1031&lt;Leyenda!$D$9,Leyenda!$B$10,IF(AND('1 agua Ver barras'!J1031&gt;=Leyenda!$D$9,'1 agua Ver barras'!J1031&lt;=Leyenda!$D$8),Leyenda!$B$9,IF(AND(J1031&gt;Leyenda!D$8,J1031&lt;Leyenda!$D$7),Leyenda!$B$8,Leyenda!$B$7)))</f>
        <v>SOBRE</v>
      </c>
      <c r="F1031" t="s">
        <v>16</v>
      </c>
      <c r="G1031" t="s">
        <v>35</v>
      </c>
      <c r="H1031">
        <v>56.1</v>
      </c>
      <c r="I1031">
        <v>49.7</v>
      </c>
      <c r="J1031" s="7">
        <v>0.42</v>
      </c>
      <c r="K1031" t="s">
        <v>15</v>
      </c>
    </row>
    <row r="1032" spans="2:11" hidden="1" x14ac:dyDescent="0.3">
      <c r="B1032" s="7">
        <v>1</v>
      </c>
      <c r="C1032" s="6" t="s">
        <v>237</v>
      </c>
      <c r="D1032" t="s">
        <v>53</v>
      </c>
      <c r="E1032" s="6" t="str">
        <f>IF(J1032&lt;Leyenda!$D$9,Leyenda!$B$10,IF(AND('1 agua Ver barras'!J1032&gt;=Leyenda!$D$9,'1 agua Ver barras'!J1032&lt;=Leyenda!$D$8),Leyenda!$B$9,IF(AND(J1032&gt;Leyenda!D$8,J1032&lt;Leyenda!$D$7),Leyenda!$B$8,Leyenda!$B$7)))</f>
        <v>OK</v>
      </c>
      <c r="F1032" t="s">
        <v>16</v>
      </c>
      <c r="G1032" t="s">
        <v>35</v>
      </c>
      <c r="H1032">
        <v>105.78</v>
      </c>
      <c r="I1032">
        <v>49.7</v>
      </c>
      <c r="J1032" s="7">
        <v>0.57999999999999996</v>
      </c>
      <c r="K1032" t="s">
        <v>15</v>
      </c>
    </row>
    <row r="1033" spans="2:11" hidden="1" x14ac:dyDescent="0.3">
      <c r="B1033" s="7">
        <v>1</v>
      </c>
      <c r="C1033" s="6" t="s">
        <v>237</v>
      </c>
      <c r="D1033" t="s">
        <v>54</v>
      </c>
      <c r="E1033" s="6" t="str">
        <f>IF(J1033&lt;Leyenda!$D$9,Leyenda!$B$10,IF(AND('1 agua Ver barras'!J1033&gt;=Leyenda!$D$9,'1 agua Ver barras'!J1033&lt;=Leyenda!$D$8),Leyenda!$B$9,IF(AND(J1033&gt;Leyenda!D$8,J1033&lt;Leyenda!$D$7),Leyenda!$B$8,Leyenda!$B$7)))</f>
        <v>SOBRE</v>
      </c>
      <c r="F1033" t="s">
        <v>23</v>
      </c>
      <c r="G1033" t="s">
        <v>35</v>
      </c>
      <c r="H1033">
        <v>80.489999999999995</v>
      </c>
      <c r="I1033">
        <v>36.42</v>
      </c>
      <c r="J1033" s="7">
        <v>0.41</v>
      </c>
      <c r="K1033" t="s">
        <v>15</v>
      </c>
    </row>
    <row r="1034" spans="2:11" hidden="1" x14ac:dyDescent="0.3">
      <c r="B1034" s="7">
        <v>1</v>
      </c>
      <c r="C1034" s="6" t="s">
        <v>237</v>
      </c>
      <c r="D1034" t="s">
        <v>55</v>
      </c>
      <c r="E1034" s="6" t="str">
        <f>IF(J1034&lt;Leyenda!$D$9,Leyenda!$B$10,IF(AND('1 agua Ver barras'!J1034&gt;=Leyenda!$D$9,'1 agua Ver barras'!J1034&lt;=Leyenda!$D$8),Leyenda!$B$9,IF(AND(J1034&gt;Leyenda!D$8,J1034&lt;Leyenda!$D$7),Leyenda!$B$8,Leyenda!$B$7)))</f>
        <v>SOBRE</v>
      </c>
      <c r="F1034" t="s">
        <v>23</v>
      </c>
      <c r="G1034" t="s">
        <v>35</v>
      </c>
      <c r="H1034">
        <v>80.489999999999995</v>
      </c>
      <c r="I1034">
        <v>36.42</v>
      </c>
      <c r="J1034" s="7">
        <v>0.47</v>
      </c>
      <c r="K1034" t="s">
        <v>15</v>
      </c>
    </row>
    <row r="1035" spans="2:11" hidden="1" x14ac:dyDescent="0.3">
      <c r="B1035" s="7">
        <v>1</v>
      </c>
      <c r="C1035" s="6" t="s">
        <v>237</v>
      </c>
      <c r="D1035" t="s">
        <v>56</v>
      </c>
      <c r="E1035" s="6" t="str">
        <f>IF(J1035&lt;Leyenda!$D$9,Leyenda!$B$10,IF(AND('1 agua Ver barras'!J1035&gt;=Leyenda!$D$9,'1 agua Ver barras'!J1035&lt;=Leyenda!$D$8),Leyenda!$B$9,IF(AND(J1035&gt;Leyenda!D$8,J1035&lt;Leyenda!$D$7),Leyenda!$B$8,Leyenda!$B$7)))</f>
        <v>OK</v>
      </c>
      <c r="F1035" t="s">
        <v>25</v>
      </c>
      <c r="G1035" t="s">
        <v>35</v>
      </c>
      <c r="H1035">
        <v>89.27</v>
      </c>
      <c r="I1035">
        <v>359.98</v>
      </c>
      <c r="J1035" s="7">
        <v>0.56999999999999995</v>
      </c>
      <c r="K1035" t="s">
        <v>15</v>
      </c>
    </row>
    <row r="1036" spans="2:11" hidden="1" x14ac:dyDescent="0.3">
      <c r="B1036" s="7">
        <v>1</v>
      </c>
      <c r="C1036" s="6" t="s">
        <v>237</v>
      </c>
      <c r="D1036" t="s">
        <v>57</v>
      </c>
      <c r="E1036" s="6" t="str">
        <f>IF(J1036&lt;Leyenda!$D$9,Leyenda!$B$10,IF(AND('1 agua Ver barras'!J1036&gt;=Leyenda!$D$9,'1 agua Ver barras'!J1036&lt;=Leyenda!$D$8),Leyenda!$B$9,IF(AND(J1036&gt;Leyenda!D$8,J1036&lt;Leyenda!$D$7),Leyenda!$B$8,Leyenda!$B$7)))</f>
        <v>OK</v>
      </c>
      <c r="F1036" t="s">
        <v>25</v>
      </c>
      <c r="G1036" t="s">
        <v>35</v>
      </c>
      <c r="H1036">
        <v>89.27</v>
      </c>
      <c r="I1036">
        <v>359.98</v>
      </c>
      <c r="J1036" s="7">
        <v>0.51</v>
      </c>
      <c r="K1036" t="s">
        <v>43</v>
      </c>
    </row>
    <row r="1037" spans="2:11" hidden="1" x14ac:dyDescent="0.3">
      <c r="B1037" s="7">
        <v>1</v>
      </c>
      <c r="C1037" s="6" t="s">
        <v>237</v>
      </c>
      <c r="D1037" t="s">
        <v>58</v>
      </c>
      <c r="E1037" s="6" t="str">
        <f>IF(J1037&lt;Leyenda!$D$9,Leyenda!$B$10,IF(AND('1 agua Ver barras'!J1037&gt;=Leyenda!$D$9,'1 agua Ver barras'!J1037&lt;=Leyenda!$D$8),Leyenda!$B$9,IF(AND(J1037&gt;Leyenda!D$8,J1037&lt;Leyenda!$D$7),Leyenda!$B$8,Leyenda!$B$7)))</f>
        <v>OK</v>
      </c>
      <c r="F1037" t="s">
        <v>45</v>
      </c>
      <c r="G1037" t="s">
        <v>35</v>
      </c>
      <c r="H1037">
        <v>122.85</v>
      </c>
      <c r="I1037">
        <v>402.65</v>
      </c>
      <c r="J1037" s="7">
        <v>0.7</v>
      </c>
      <c r="K1037" t="s">
        <v>15</v>
      </c>
    </row>
    <row r="1038" spans="2:11" hidden="1" x14ac:dyDescent="0.3">
      <c r="B1038" s="7">
        <v>1</v>
      </c>
      <c r="C1038" s="6" t="s">
        <v>237</v>
      </c>
      <c r="D1038" t="s">
        <v>59</v>
      </c>
      <c r="E1038" s="6" t="str">
        <f>IF(J1038&lt;Leyenda!$D$9,Leyenda!$B$10,IF(AND('1 agua Ver barras'!J1038&gt;=Leyenda!$D$9,'1 agua Ver barras'!J1038&lt;=Leyenda!$D$8),Leyenda!$B$9,IF(AND(J1038&gt;Leyenda!D$8,J1038&lt;Leyenda!$D$7),Leyenda!$B$8,Leyenda!$B$7)))</f>
        <v>OK</v>
      </c>
      <c r="F1038" t="s">
        <v>45</v>
      </c>
      <c r="G1038" t="s">
        <v>35</v>
      </c>
      <c r="H1038">
        <v>122.85</v>
      </c>
      <c r="I1038">
        <v>402.65</v>
      </c>
      <c r="J1038" s="7">
        <v>0.74</v>
      </c>
      <c r="K1038" t="s">
        <v>8</v>
      </c>
    </row>
    <row r="1039" spans="2:11" hidden="1" x14ac:dyDescent="0.3">
      <c r="B1039" s="7">
        <v>1</v>
      </c>
      <c r="C1039" s="6" t="s">
        <v>237</v>
      </c>
      <c r="D1039" t="s">
        <v>60</v>
      </c>
      <c r="E1039" s="6" t="str">
        <f>IF(J1039&lt;Leyenda!$D$9,Leyenda!$B$10,IF(AND('1 agua Ver barras'!J1039&gt;=Leyenda!$D$9,'1 agua Ver barras'!J1039&lt;=Leyenda!$D$8),Leyenda!$B$9,IF(AND(J1039&gt;Leyenda!D$8,J1039&lt;Leyenda!$D$7),Leyenda!$B$8,Leyenda!$B$7)))</f>
        <v>OK</v>
      </c>
      <c r="F1039" t="s">
        <v>45</v>
      </c>
      <c r="G1039" t="s">
        <v>35</v>
      </c>
      <c r="H1039">
        <v>122.85</v>
      </c>
      <c r="I1039">
        <v>402.65</v>
      </c>
      <c r="J1039" s="7">
        <v>0.82</v>
      </c>
      <c r="K1039" t="s">
        <v>8</v>
      </c>
    </row>
    <row r="1040" spans="2:11" hidden="1" x14ac:dyDescent="0.3">
      <c r="B1040" s="7">
        <v>1</v>
      </c>
      <c r="C1040" s="6" t="s">
        <v>237</v>
      </c>
      <c r="D1040" t="s">
        <v>61</v>
      </c>
      <c r="E1040" s="6" t="str">
        <f>IF(J1040&lt;Leyenda!$D$9,Leyenda!$B$10,IF(AND('1 agua Ver barras'!J1040&gt;=Leyenda!$D$9,'1 agua Ver barras'!J1040&lt;=Leyenda!$D$8),Leyenda!$B$9,IF(AND(J1040&gt;Leyenda!D$8,J1040&lt;Leyenda!$D$7),Leyenda!$B$8,Leyenda!$B$7)))</f>
        <v>OK</v>
      </c>
      <c r="F1040" t="s">
        <v>45</v>
      </c>
      <c r="G1040" t="s">
        <v>35</v>
      </c>
      <c r="H1040">
        <v>122.85</v>
      </c>
      <c r="I1040">
        <v>402.65</v>
      </c>
      <c r="J1040" s="7">
        <v>0.67</v>
      </c>
      <c r="K1040" t="s">
        <v>15</v>
      </c>
    </row>
    <row r="1041" spans="2:11" hidden="1" x14ac:dyDescent="0.3">
      <c r="B1041" s="7">
        <v>1</v>
      </c>
      <c r="C1041" s="6" t="s">
        <v>237</v>
      </c>
      <c r="D1041" t="s">
        <v>62</v>
      </c>
      <c r="E1041" s="6" t="str">
        <f>IF(J1041&lt;Leyenda!$D$9,Leyenda!$B$10,IF(AND('1 agua Ver barras'!J1041&gt;=Leyenda!$D$9,'1 agua Ver barras'!J1041&lt;=Leyenda!$D$8),Leyenda!$B$9,IF(AND(J1041&gt;Leyenda!D$8,J1041&lt;Leyenda!$D$7),Leyenda!$B$8,Leyenda!$B$7)))</f>
        <v>OK</v>
      </c>
      <c r="F1041" t="s">
        <v>45</v>
      </c>
      <c r="G1041" t="s">
        <v>35</v>
      </c>
      <c r="H1041">
        <v>122.85</v>
      </c>
      <c r="I1041">
        <v>402.65</v>
      </c>
      <c r="J1041" s="7">
        <v>0.82</v>
      </c>
      <c r="K1041" t="s">
        <v>8</v>
      </c>
    </row>
    <row r="1042" spans="2:11" hidden="1" x14ac:dyDescent="0.3">
      <c r="B1042" s="7">
        <v>1</v>
      </c>
      <c r="C1042" s="6" t="s">
        <v>237</v>
      </c>
      <c r="D1042" t="s">
        <v>63</v>
      </c>
      <c r="E1042" s="6" t="str">
        <f>IF(J1042&lt;Leyenda!$D$9,Leyenda!$B$10,IF(AND('1 agua Ver barras'!J1042&gt;=Leyenda!$D$9,'1 agua Ver barras'!J1042&lt;=Leyenda!$D$8),Leyenda!$B$9,IF(AND(J1042&gt;Leyenda!D$8,J1042&lt;Leyenda!$D$7),Leyenda!$B$8,Leyenda!$B$7)))</f>
        <v>OK</v>
      </c>
      <c r="F1042" t="s">
        <v>45</v>
      </c>
      <c r="G1042" t="s">
        <v>35</v>
      </c>
      <c r="H1042">
        <v>122.85</v>
      </c>
      <c r="I1042">
        <v>402.65</v>
      </c>
      <c r="J1042" s="7">
        <v>0.7</v>
      </c>
      <c r="K1042" t="s">
        <v>15</v>
      </c>
    </row>
    <row r="1043" spans="2:11" hidden="1" x14ac:dyDescent="0.3">
      <c r="B1043" s="7">
        <v>1</v>
      </c>
      <c r="C1043" s="6" t="s">
        <v>237</v>
      </c>
      <c r="D1043" t="s">
        <v>64</v>
      </c>
      <c r="E1043" s="6" t="str">
        <f>IF(J1043&lt;Leyenda!$D$9,Leyenda!$B$10,IF(AND('1 agua Ver barras'!J1043&gt;=Leyenda!$D$9,'1 agua Ver barras'!J1043&lt;=Leyenda!$D$8),Leyenda!$B$9,IF(AND(J1043&gt;Leyenda!D$8,J1043&lt;Leyenda!$D$7),Leyenda!$B$8,Leyenda!$B$7)))</f>
        <v>OK</v>
      </c>
      <c r="F1043" t="s">
        <v>45</v>
      </c>
      <c r="G1043" t="s">
        <v>35</v>
      </c>
      <c r="H1043">
        <v>122.85</v>
      </c>
      <c r="I1043">
        <v>402.65</v>
      </c>
      <c r="J1043" s="7">
        <v>0.78</v>
      </c>
      <c r="K1043" t="s">
        <v>8</v>
      </c>
    </row>
    <row r="1044" spans="2:11" hidden="1" x14ac:dyDescent="0.3">
      <c r="B1044" s="7">
        <v>1</v>
      </c>
      <c r="C1044" s="6" t="s">
        <v>237</v>
      </c>
      <c r="D1044" t="s">
        <v>65</v>
      </c>
      <c r="E1044" s="6" t="str">
        <f>IF(J1044&lt;Leyenda!$D$9,Leyenda!$B$10,IF(AND('1 agua Ver barras'!J1044&gt;=Leyenda!$D$9,'1 agua Ver barras'!J1044&lt;=Leyenda!$D$8),Leyenda!$B$9,IF(AND(J1044&gt;Leyenda!D$8,J1044&lt;Leyenda!$D$7),Leyenda!$B$8,Leyenda!$B$7)))</f>
        <v>OK</v>
      </c>
      <c r="F1044" t="s">
        <v>16</v>
      </c>
      <c r="G1044" t="s">
        <v>35</v>
      </c>
      <c r="H1044">
        <v>56.1</v>
      </c>
      <c r="I1044">
        <v>49.7</v>
      </c>
      <c r="J1044" s="7">
        <v>0.61</v>
      </c>
      <c r="K1044" t="s">
        <v>8</v>
      </c>
    </row>
    <row r="1045" spans="2:11" hidden="1" x14ac:dyDescent="0.3">
      <c r="B1045" s="7">
        <v>1</v>
      </c>
      <c r="C1045" s="6" t="s">
        <v>237</v>
      </c>
      <c r="D1045" t="s">
        <v>66</v>
      </c>
      <c r="E1045" s="6" t="str">
        <f>IF(J1045&lt;Leyenda!$D$9,Leyenda!$B$10,IF(AND('1 agua Ver barras'!J1045&gt;=Leyenda!$D$9,'1 agua Ver barras'!J1045&lt;=Leyenda!$D$8),Leyenda!$B$9,IF(AND(J1045&gt;Leyenda!D$8,J1045&lt;Leyenda!$D$7),Leyenda!$B$8,Leyenda!$B$7)))</f>
        <v>OK</v>
      </c>
      <c r="F1045" t="s">
        <v>16</v>
      </c>
      <c r="G1045" t="s">
        <v>35</v>
      </c>
      <c r="H1045">
        <v>105.78</v>
      </c>
      <c r="I1045">
        <v>49.7</v>
      </c>
      <c r="J1045" s="7">
        <v>0.82</v>
      </c>
      <c r="K1045" t="s">
        <v>15</v>
      </c>
    </row>
    <row r="1046" spans="2:11" hidden="1" x14ac:dyDescent="0.3">
      <c r="B1046" s="7">
        <v>1</v>
      </c>
      <c r="C1046" s="6" t="s">
        <v>237</v>
      </c>
      <c r="D1046" t="s">
        <v>67</v>
      </c>
      <c r="E1046" s="6" t="str">
        <f>IF(J1046&lt;Leyenda!$D$9,Leyenda!$B$10,IF(AND('1 agua Ver barras'!J1046&gt;=Leyenda!$D$9,'1 agua Ver barras'!J1046&lt;=Leyenda!$D$8),Leyenda!$B$9,IF(AND(J1046&gt;Leyenda!D$8,J1046&lt;Leyenda!$D$7),Leyenda!$B$8,Leyenda!$B$7)))</f>
        <v>OK</v>
      </c>
      <c r="F1046" t="s">
        <v>23</v>
      </c>
      <c r="G1046" t="s">
        <v>35</v>
      </c>
      <c r="H1046">
        <v>80.489999999999995</v>
      </c>
      <c r="I1046">
        <v>36.42</v>
      </c>
      <c r="J1046" s="7">
        <v>0.64</v>
      </c>
      <c r="K1046" t="s">
        <v>15</v>
      </c>
    </row>
    <row r="1047" spans="2:11" hidden="1" x14ac:dyDescent="0.3">
      <c r="B1047" s="7">
        <v>1</v>
      </c>
      <c r="C1047" s="6" t="s">
        <v>237</v>
      </c>
      <c r="D1047" t="s">
        <v>68</v>
      </c>
      <c r="E1047" s="6" t="str">
        <f>IF(J1047&lt;Leyenda!$D$9,Leyenda!$B$10,IF(AND('1 agua Ver barras'!J1047&gt;=Leyenda!$D$9,'1 agua Ver barras'!J1047&lt;=Leyenda!$D$8),Leyenda!$B$9,IF(AND(J1047&gt;Leyenda!D$8,J1047&lt;Leyenda!$D$7),Leyenda!$B$8,Leyenda!$B$7)))</f>
        <v>OK</v>
      </c>
      <c r="F1047" t="s">
        <v>23</v>
      </c>
      <c r="G1047" t="s">
        <v>35</v>
      </c>
      <c r="H1047">
        <v>80.489999999999995</v>
      </c>
      <c r="I1047">
        <v>36.42</v>
      </c>
      <c r="J1047" s="7">
        <v>0.66</v>
      </c>
      <c r="K1047" t="s">
        <v>15</v>
      </c>
    </row>
    <row r="1048" spans="2:11" hidden="1" x14ac:dyDescent="0.3">
      <c r="B1048" s="7">
        <v>1</v>
      </c>
      <c r="C1048" s="6" t="s">
        <v>237</v>
      </c>
      <c r="D1048" t="s">
        <v>69</v>
      </c>
      <c r="E1048" s="6" t="str">
        <f>IF(J1048&lt;Leyenda!$D$9,Leyenda!$B$10,IF(AND('1 agua Ver barras'!J1048&gt;=Leyenda!$D$9,'1 agua Ver barras'!J1048&lt;=Leyenda!$D$8),Leyenda!$B$9,IF(AND(J1048&gt;Leyenda!D$8,J1048&lt;Leyenda!$D$7),Leyenda!$B$8,Leyenda!$B$7)))</f>
        <v>OK</v>
      </c>
      <c r="F1048" t="s">
        <v>25</v>
      </c>
      <c r="G1048" t="s">
        <v>35</v>
      </c>
      <c r="H1048">
        <v>89.27</v>
      </c>
      <c r="I1048">
        <v>359.98</v>
      </c>
      <c r="J1048" s="7">
        <v>0.5</v>
      </c>
      <c r="K1048" t="s">
        <v>15</v>
      </c>
    </row>
    <row r="1049" spans="2:11" hidden="1" x14ac:dyDescent="0.3">
      <c r="B1049" s="7">
        <v>1</v>
      </c>
      <c r="C1049" s="6" t="s">
        <v>237</v>
      </c>
      <c r="D1049" t="s">
        <v>70</v>
      </c>
      <c r="E1049" s="6" t="str">
        <f>IF(J1049&lt;Leyenda!$D$9,Leyenda!$B$10,IF(AND('1 agua Ver barras'!J1049&gt;=Leyenda!$D$9,'1 agua Ver barras'!J1049&lt;=Leyenda!$D$8),Leyenda!$B$9,IF(AND(J1049&gt;Leyenda!D$8,J1049&lt;Leyenda!$D$7),Leyenda!$B$8,Leyenda!$B$7)))</f>
        <v>SOBRE</v>
      </c>
      <c r="F1049" t="s">
        <v>25</v>
      </c>
      <c r="G1049" t="s">
        <v>35</v>
      </c>
      <c r="H1049">
        <v>89.27</v>
      </c>
      <c r="I1049">
        <v>359.98</v>
      </c>
      <c r="J1049" s="7">
        <v>0.46</v>
      </c>
      <c r="K1049" t="s">
        <v>43</v>
      </c>
    </row>
    <row r="1050" spans="2:11" hidden="1" x14ac:dyDescent="0.3">
      <c r="B1050" s="7">
        <v>1</v>
      </c>
      <c r="C1050" s="6" t="s">
        <v>237</v>
      </c>
      <c r="D1050" t="s">
        <v>71</v>
      </c>
      <c r="E1050" s="6" t="str">
        <f>IF(J1050&lt;Leyenda!$D$9,Leyenda!$B$10,IF(AND('1 agua Ver barras'!J1050&gt;=Leyenda!$D$9,'1 agua Ver barras'!J1050&lt;=Leyenda!$D$8),Leyenda!$B$9,IF(AND(J1050&gt;Leyenda!D$8,J1050&lt;Leyenda!$D$7),Leyenda!$B$8,Leyenda!$B$7)))</f>
        <v>OK</v>
      </c>
      <c r="F1050" t="s">
        <v>45</v>
      </c>
      <c r="G1050" t="s">
        <v>35</v>
      </c>
      <c r="H1050">
        <v>122.85</v>
      </c>
      <c r="I1050">
        <v>402.65</v>
      </c>
      <c r="J1050" s="7">
        <v>0.7</v>
      </c>
      <c r="K1050" t="s">
        <v>15</v>
      </c>
    </row>
    <row r="1051" spans="2:11" hidden="1" x14ac:dyDescent="0.3">
      <c r="B1051" s="7">
        <v>1</v>
      </c>
      <c r="C1051" s="6" t="s">
        <v>237</v>
      </c>
      <c r="D1051" t="s">
        <v>72</v>
      </c>
      <c r="E1051" s="6" t="str">
        <f>IF(J1051&lt;Leyenda!$D$9,Leyenda!$B$10,IF(AND('1 agua Ver barras'!J1051&gt;=Leyenda!$D$9,'1 agua Ver barras'!J1051&lt;=Leyenda!$D$8),Leyenda!$B$9,IF(AND(J1051&gt;Leyenda!D$8,J1051&lt;Leyenda!$D$7),Leyenda!$B$8,Leyenda!$B$7)))</f>
        <v>OK</v>
      </c>
      <c r="F1051" t="s">
        <v>45</v>
      </c>
      <c r="G1051" t="s">
        <v>35</v>
      </c>
      <c r="H1051">
        <v>122.85</v>
      </c>
      <c r="I1051">
        <v>402.65</v>
      </c>
      <c r="J1051" s="7">
        <v>0.69</v>
      </c>
      <c r="K1051" t="s">
        <v>15</v>
      </c>
    </row>
    <row r="1052" spans="2:11" hidden="1" x14ac:dyDescent="0.3">
      <c r="B1052" s="7">
        <v>1</v>
      </c>
      <c r="C1052" s="6" t="s">
        <v>237</v>
      </c>
      <c r="D1052" t="s">
        <v>73</v>
      </c>
      <c r="E1052" s="6" t="str">
        <f>IF(J1052&lt;Leyenda!$D$9,Leyenda!$B$10,IF(AND('1 agua Ver barras'!J1052&gt;=Leyenda!$D$9,'1 agua Ver barras'!J1052&lt;=Leyenda!$D$8),Leyenda!$B$9,IF(AND(J1052&gt;Leyenda!D$8,J1052&lt;Leyenda!$D$7),Leyenda!$B$8,Leyenda!$B$7)))</f>
        <v>OK</v>
      </c>
      <c r="F1052" t="s">
        <v>45</v>
      </c>
      <c r="G1052" t="s">
        <v>35</v>
      </c>
      <c r="H1052">
        <v>122.85</v>
      </c>
      <c r="I1052">
        <v>402.65</v>
      </c>
      <c r="J1052" s="7">
        <v>0.71</v>
      </c>
      <c r="K1052" t="s">
        <v>15</v>
      </c>
    </row>
    <row r="1053" spans="2:11" hidden="1" x14ac:dyDescent="0.3">
      <c r="B1053" s="7">
        <v>1</v>
      </c>
      <c r="C1053" s="6" t="s">
        <v>237</v>
      </c>
      <c r="D1053" t="s">
        <v>74</v>
      </c>
      <c r="E1053" s="6" t="str">
        <f>IF(J1053&lt;Leyenda!$D$9,Leyenda!$B$10,IF(AND('1 agua Ver barras'!J1053&gt;=Leyenda!$D$9,'1 agua Ver barras'!J1053&lt;=Leyenda!$D$8),Leyenda!$B$9,IF(AND(J1053&gt;Leyenda!D$8,J1053&lt;Leyenda!$D$7),Leyenda!$B$8,Leyenda!$B$7)))</f>
        <v>OK</v>
      </c>
      <c r="F1053" t="s">
        <v>45</v>
      </c>
      <c r="G1053" t="s">
        <v>35</v>
      </c>
      <c r="H1053">
        <v>122.85</v>
      </c>
      <c r="I1053">
        <v>402.65</v>
      </c>
      <c r="J1053" s="7">
        <v>0.7</v>
      </c>
      <c r="K1053" t="s">
        <v>15</v>
      </c>
    </row>
    <row r="1054" spans="2:11" hidden="1" x14ac:dyDescent="0.3">
      <c r="B1054" s="7">
        <v>1</v>
      </c>
      <c r="C1054" s="6" t="s">
        <v>237</v>
      </c>
      <c r="D1054" t="s">
        <v>75</v>
      </c>
      <c r="E1054" s="6" t="str">
        <f>IF(J1054&lt;Leyenda!$D$9,Leyenda!$B$10,IF(AND('1 agua Ver barras'!J1054&gt;=Leyenda!$D$9,'1 agua Ver barras'!J1054&lt;=Leyenda!$D$8),Leyenda!$B$9,IF(AND(J1054&gt;Leyenda!D$8,J1054&lt;Leyenda!$D$7),Leyenda!$B$8,Leyenda!$B$7)))</f>
        <v>OK</v>
      </c>
      <c r="F1054" t="s">
        <v>45</v>
      </c>
      <c r="G1054" t="s">
        <v>35</v>
      </c>
      <c r="H1054">
        <v>122.85</v>
      </c>
      <c r="I1054">
        <v>402.65</v>
      </c>
      <c r="J1054" s="7">
        <v>0.71</v>
      </c>
      <c r="K1054" t="s">
        <v>15</v>
      </c>
    </row>
    <row r="1055" spans="2:11" hidden="1" x14ac:dyDescent="0.3">
      <c r="B1055" s="7">
        <v>1</v>
      </c>
      <c r="C1055" s="6" t="s">
        <v>237</v>
      </c>
      <c r="D1055" t="s">
        <v>76</v>
      </c>
      <c r="E1055" s="6" t="str">
        <f>IF(J1055&lt;Leyenda!$D$9,Leyenda!$B$10,IF(AND('1 agua Ver barras'!J1055&gt;=Leyenda!$D$9,'1 agua Ver barras'!J1055&lt;=Leyenda!$D$8),Leyenda!$B$9,IF(AND(J1055&gt;Leyenda!D$8,J1055&lt;Leyenda!$D$7),Leyenda!$B$8,Leyenda!$B$7)))</f>
        <v>OK</v>
      </c>
      <c r="F1055" t="s">
        <v>45</v>
      </c>
      <c r="G1055" t="s">
        <v>35</v>
      </c>
      <c r="H1055">
        <v>122.85</v>
      </c>
      <c r="I1055">
        <v>402.65</v>
      </c>
      <c r="J1055" s="7">
        <v>0.7</v>
      </c>
      <c r="K1055" t="s">
        <v>15</v>
      </c>
    </row>
    <row r="1056" spans="2:11" hidden="1" x14ac:dyDescent="0.3">
      <c r="B1056" s="7">
        <v>1</v>
      </c>
      <c r="C1056" s="6" t="s">
        <v>237</v>
      </c>
      <c r="D1056" t="s">
        <v>77</v>
      </c>
      <c r="E1056" s="6" t="str">
        <f>IF(J1056&lt;Leyenda!$D$9,Leyenda!$B$10,IF(AND('1 agua Ver barras'!J1056&gt;=Leyenda!$D$9,'1 agua Ver barras'!J1056&lt;=Leyenda!$D$8),Leyenda!$B$9,IF(AND(J1056&gt;Leyenda!D$8,J1056&lt;Leyenda!$D$7),Leyenda!$B$8,Leyenda!$B$7)))</f>
        <v>OK</v>
      </c>
      <c r="F1056" t="s">
        <v>45</v>
      </c>
      <c r="G1056" t="s">
        <v>35</v>
      </c>
      <c r="H1056">
        <v>122.85</v>
      </c>
      <c r="I1056">
        <v>402.65</v>
      </c>
      <c r="J1056" s="7">
        <v>0.68</v>
      </c>
      <c r="K1056" t="s">
        <v>15</v>
      </c>
    </row>
    <row r="1057" spans="2:11" hidden="1" x14ac:dyDescent="0.3">
      <c r="B1057" s="7">
        <v>1</v>
      </c>
      <c r="C1057" s="6" t="s">
        <v>237</v>
      </c>
      <c r="D1057" t="s">
        <v>78</v>
      </c>
      <c r="E1057" s="6" t="str">
        <f>IF(J1057&lt;Leyenda!$D$9,Leyenda!$B$10,IF(AND('1 agua Ver barras'!J1057&gt;=Leyenda!$D$9,'1 agua Ver barras'!J1057&lt;=Leyenda!$D$8),Leyenda!$B$9,IF(AND(J1057&gt;Leyenda!D$8,J1057&lt;Leyenda!$D$7),Leyenda!$B$8,Leyenda!$B$7)))</f>
        <v>OK</v>
      </c>
      <c r="F1057" t="s">
        <v>16</v>
      </c>
      <c r="G1057" t="s">
        <v>35</v>
      </c>
      <c r="H1057">
        <v>56.1</v>
      </c>
      <c r="I1057">
        <v>49.7</v>
      </c>
      <c r="J1057" s="7">
        <v>0.63</v>
      </c>
      <c r="K1057" t="s">
        <v>8</v>
      </c>
    </row>
    <row r="1058" spans="2:11" hidden="1" x14ac:dyDescent="0.3">
      <c r="B1058" s="7">
        <v>1</v>
      </c>
      <c r="C1058" s="6" t="s">
        <v>237</v>
      </c>
      <c r="D1058" t="s">
        <v>79</v>
      </c>
      <c r="E1058" s="6" t="str">
        <f>IF(J1058&lt;Leyenda!$D$9,Leyenda!$B$10,IF(AND('1 agua Ver barras'!J1058&gt;=Leyenda!$D$9,'1 agua Ver barras'!J1058&lt;=Leyenda!$D$8),Leyenda!$B$9,IF(AND(J1058&gt;Leyenda!D$8,J1058&lt;Leyenda!$D$7),Leyenda!$B$8,Leyenda!$B$7)))</f>
        <v>OK</v>
      </c>
      <c r="F1058" t="s">
        <v>16</v>
      </c>
      <c r="G1058" t="s">
        <v>35</v>
      </c>
      <c r="H1058">
        <v>105.78</v>
      </c>
      <c r="I1058">
        <v>49.7</v>
      </c>
      <c r="J1058" s="7">
        <v>0.83</v>
      </c>
      <c r="K1058" t="s">
        <v>15</v>
      </c>
    </row>
    <row r="1059" spans="2:11" hidden="1" x14ac:dyDescent="0.3">
      <c r="B1059" s="7">
        <v>1</v>
      </c>
      <c r="C1059" s="6" t="s">
        <v>237</v>
      </c>
      <c r="D1059" t="s">
        <v>80</v>
      </c>
      <c r="E1059" s="6" t="str">
        <f>IF(J1059&lt;Leyenda!$D$9,Leyenda!$B$10,IF(AND('1 agua Ver barras'!J1059&gt;=Leyenda!$D$9,'1 agua Ver barras'!J1059&lt;=Leyenda!$D$8),Leyenda!$B$9,IF(AND(J1059&gt;Leyenda!D$8,J1059&lt;Leyenda!$D$7),Leyenda!$B$8,Leyenda!$B$7)))</f>
        <v>OK</v>
      </c>
      <c r="F1059" t="s">
        <v>23</v>
      </c>
      <c r="G1059" t="s">
        <v>35</v>
      </c>
      <c r="H1059">
        <v>80.489999999999995</v>
      </c>
      <c r="I1059">
        <v>36.42</v>
      </c>
      <c r="J1059" s="7">
        <v>0.64</v>
      </c>
      <c r="K1059" t="s">
        <v>15</v>
      </c>
    </row>
    <row r="1060" spans="2:11" hidden="1" x14ac:dyDescent="0.3">
      <c r="B1060" s="7">
        <v>1</v>
      </c>
      <c r="C1060" s="6" t="s">
        <v>237</v>
      </c>
      <c r="D1060" t="s">
        <v>81</v>
      </c>
      <c r="E1060" s="6" t="str">
        <f>IF(J1060&lt;Leyenda!$D$9,Leyenda!$B$10,IF(AND('1 agua Ver barras'!J1060&gt;=Leyenda!$D$9,'1 agua Ver barras'!J1060&lt;=Leyenda!$D$8),Leyenda!$B$9,IF(AND(J1060&gt;Leyenda!D$8,J1060&lt;Leyenda!$D$7),Leyenda!$B$8,Leyenda!$B$7)))</f>
        <v>OK</v>
      </c>
      <c r="F1060" t="s">
        <v>23</v>
      </c>
      <c r="G1060" t="s">
        <v>35</v>
      </c>
      <c r="H1060">
        <v>80.489999999999995</v>
      </c>
      <c r="I1060">
        <v>36.42</v>
      </c>
      <c r="J1060" s="7">
        <v>0.66</v>
      </c>
      <c r="K1060" t="s">
        <v>15</v>
      </c>
    </row>
    <row r="1061" spans="2:11" hidden="1" x14ac:dyDescent="0.3">
      <c r="B1061" s="7">
        <v>1</v>
      </c>
      <c r="C1061" s="6" t="s">
        <v>237</v>
      </c>
      <c r="D1061" t="s">
        <v>82</v>
      </c>
      <c r="E1061" s="6" t="str">
        <f>IF(J1061&lt;Leyenda!$D$9,Leyenda!$B$10,IF(AND('1 agua Ver barras'!J1061&gt;=Leyenda!$D$9,'1 agua Ver barras'!J1061&lt;=Leyenda!$D$8),Leyenda!$B$9,IF(AND(J1061&gt;Leyenda!D$8,J1061&lt;Leyenda!$D$7),Leyenda!$B$8,Leyenda!$B$7)))</f>
        <v>OK</v>
      </c>
      <c r="F1061" t="s">
        <v>25</v>
      </c>
      <c r="G1061" t="s">
        <v>35</v>
      </c>
      <c r="H1061">
        <v>89.27</v>
      </c>
      <c r="I1061">
        <v>359.98</v>
      </c>
      <c r="J1061" s="7">
        <v>0.51</v>
      </c>
      <c r="K1061" t="s">
        <v>8</v>
      </c>
    </row>
    <row r="1062" spans="2:11" hidden="1" x14ac:dyDescent="0.3">
      <c r="B1062" s="7">
        <v>1</v>
      </c>
      <c r="C1062" s="6" t="s">
        <v>237</v>
      </c>
      <c r="D1062" t="s">
        <v>83</v>
      </c>
      <c r="E1062" s="6" t="str">
        <f>IF(J1062&lt;Leyenda!$D$9,Leyenda!$B$10,IF(AND('1 agua Ver barras'!J1062&gt;=Leyenda!$D$9,'1 agua Ver barras'!J1062&lt;=Leyenda!$D$8),Leyenda!$B$9,IF(AND(J1062&gt;Leyenda!D$8,J1062&lt;Leyenda!$D$7),Leyenda!$B$8,Leyenda!$B$7)))</f>
        <v>SOBRE</v>
      </c>
      <c r="F1062" t="s">
        <v>25</v>
      </c>
      <c r="G1062" t="s">
        <v>35</v>
      </c>
      <c r="H1062">
        <v>89.27</v>
      </c>
      <c r="I1062">
        <v>359.98</v>
      </c>
      <c r="J1062" s="7">
        <v>0.47</v>
      </c>
      <c r="K1062" t="s">
        <v>43</v>
      </c>
    </row>
    <row r="1063" spans="2:11" hidden="1" x14ac:dyDescent="0.3">
      <c r="B1063" s="7">
        <v>1</v>
      </c>
      <c r="C1063" s="6" t="s">
        <v>237</v>
      </c>
      <c r="D1063" t="s">
        <v>84</v>
      </c>
      <c r="E1063" s="6" t="str">
        <f>IF(J1063&lt;Leyenda!$D$9,Leyenda!$B$10,IF(AND('1 agua Ver barras'!J1063&gt;=Leyenda!$D$9,'1 agua Ver barras'!J1063&lt;=Leyenda!$D$8),Leyenda!$B$9,IF(AND(J1063&gt;Leyenda!D$8,J1063&lt;Leyenda!$D$7),Leyenda!$B$8,Leyenda!$B$7)))</f>
        <v>OK</v>
      </c>
      <c r="F1063" t="s">
        <v>45</v>
      </c>
      <c r="G1063" t="s">
        <v>35</v>
      </c>
      <c r="H1063">
        <v>122.85</v>
      </c>
      <c r="I1063">
        <v>402.65</v>
      </c>
      <c r="J1063" s="7">
        <v>0.72</v>
      </c>
      <c r="K1063" t="s">
        <v>43</v>
      </c>
    </row>
    <row r="1064" spans="2:11" hidden="1" x14ac:dyDescent="0.3">
      <c r="B1064" s="7">
        <v>1</v>
      </c>
      <c r="C1064" s="6" t="s">
        <v>237</v>
      </c>
      <c r="D1064" t="s">
        <v>85</v>
      </c>
      <c r="E1064" s="6" t="str">
        <f>IF(J1064&lt;Leyenda!$D$9,Leyenda!$B$10,IF(AND('1 agua Ver barras'!J1064&gt;=Leyenda!$D$9,'1 agua Ver barras'!J1064&lt;=Leyenda!$D$8),Leyenda!$B$9,IF(AND(J1064&gt;Leyenda!D$8,J1064&lt;Leyenda!$D$7),Leyenda!$B$8,Leyenda!$B$7)))</f>
        <v>OK</v>
      </c>
      <c r="F1064" t="s">
        <v>45</v>
      </c>
      <c r="G1064" t="s">
        <v>35</v>
      </c>
      <c r="H1064">
        <v>122.85</v>
      </c>
      <c r="I1064">
        <v>402.65</v>
      </c>
      <c r="J1064" s="7">
        <v>0.72</v>
      </c>
      <c r="K1064" t="s">
        <v>8</v>
      </c>
    </row>
    <row r="1065" spans="2:11" hidden="1" x14ac:dyDescent="0.3">
      <c r="B1065" s="7">
        <v>1</v>
      </c>
      <c r="C1065" s="6" t="s">
        <v>237</v>
      </c>
      <c r="D1065" t="s">
        <v>86</v>
      </c>
      <c r="E1065" s="6" t="str">
        <f>IF(J1065&lt;Leyenda!$D$9,Leyenda!$B$10,IF(AND('1 agua Ver barras'!J1065&gt;=Leyenda!$D$9,'1 agua Ver barras'!J1065&lt;=Leyenda!$D$8),Leyenda!$B$9,IF(AND(J1065&gt;Leyenda!D$8,J1065&lt;Leyenda!$D$7),Leyenda!$B$8,Leyenda!$B$7)))</f>
        <v>OK</v>
      </c>
      <c r="F1065" t="s">
        <v>45</v>
      </c>
      <c r="G1065" t="s">
        <v>35</v>
      </c>
      <c r="H1065">
        <v>122.85</v>
      </c>
      <c r="I1065">
        <v>402.65</v>
      </c>
      <c r="J1065" s="7">
        <v>0.74</v>
      </c>
      <c r="K1065" t="s">
        <v>8</v>
      </c>
    </row>
    <row r="1066" spans="2:11" hidden="1" x14ac:dyDescent="0.3">
      <c r="B1066" s="7">
        <v>1</v>
      </c>
      <c r="C1066" s="6" t="s">
        <v>237</v>
      </c>
      <c r="D1066" t="s">
        <v>87</v>
      </c>
      <c r="E1066" s="6" t="str">
        <f>IF(J1066&lt;Leyenda!$D$9,Leyenda!$B$10,IF(AND('1 agua Ver barras'!J1066&gt;=Leyenda!$D$9,'1 agua Ver barras'!J1066&lt;=Leyenda!$D$8),Leyenda!$B$9,IF(AND(J1066&gt;Leyenda!D$8,J1066&lt;Leyenda!$D$7),Leyenda!$B$8,Leyenda!$B$7)))</f>
        <v>OK</v>
      </c>
      <c r="F1066" t="s">
        <v>45</v>
      </c>
      <c r="G1066" t="s">
        <v>35</v>
      </c>
      <c r="H1066">
        <v>122.85</v>
      </c>
      <c r="I1066">
        <v>402.65</v>
      </c>
      <c r="J1066" s="7">
        <v>0.75</v>
      </c>
      <c r="K1066" t="s">
        <v>8</v>
      </c>
    </row>
    <row r="1067" spans="2:11" hidden="1" x14ac:dyDescent="0.3">
      <c r="B1067" s="7">
        <v>1</v>
      </c>
      <c r="C1067" s="6" t="s">
        <v>237</v>
      </c>
      <c r="D1067" t="s">
        <v>88</v>
      </c>
      <c r="E1067" s="6" t="str">
        <f>IF(J1067&lt;Leyenda!$D$9,Leyenda!$B$10,IF(AND('1 agua Ver barras'!J1067&gt;=Leyenda!$D$9,'1 agua Ver barras'!J1067&lt;=Leyenda!$D$8),Leyenda!$B$9,IF(AND(J1067&gt;Leyenda!D$8,J1067&lt;Leyenda!$D$7),Leyenda!$B$8,Leyenda!$B$7)))</f>
        <v>OK</v>
      </c>
      <c r="F1067" t="s">
        <v>45</v>
      </c>
      <c r="G1067" t="s">
        <v>35</v>
      </c>
      <c r="H1067">
        <v>122.85</v>
      </c>
      <c r="I1067">
        <v>402.65</v>
      </c>
      <c r="J1067" s="7">
        <v>0.75</v>
      </c>
      <c r="K1067" t="s">
        <v>8</v>
      </c>
    </row>
    <row r="1068" spans="2:11" hidden="1" x14ac:dyDescent="0.3">
      <c r="B1068" s="7">
        <v>1</v>
      </c>
      <c r="C1068" s="6" t="s">
        <v>237</v>
      </c>
      <c r="D1068" t="s">
        <v>89</v>
      </c>
      <c r="E1068" s="6" t="str">
        <f>IF(J1068&lt;Leyenda!$D$9,Leyenda!$B$10,IF(AND('1 agua Ver barras'!J1068&gt;=Leyenda!$D$9,'1 agua Ver barras'!J1068&lt;=Leyenda!$D$8),Leyenda!$B$9,IF(AND(J1068&gt;Leyenda!D$8,J1068&lt;Leyenda!$D$7),Leyenda!$B$8,Leyenda!$B$7)))</f>
        <v>OK</v>
      </c>
      <c r="F1068" t="s">
        <v>45</v>
      </c>
      <c r="G1068" t="s">
        <v>35</v>
      </c>
      <c r="H1068">
        <v>122.85</v>
      </c>
      <c r="I1068">
        <v>402.65</v>
      </c>
      <c r="J1068" s="7">
        <v>0.74</v>
      </c>
      <c r="K1068" t="s">
        <v>8</v>
      </c>
    </row>
    <row r="1069" spans="2:11" hidden="1" x14ac:dyDescent="0.3">
      <c r="B1069" s="7">
        <v>1</v>
      </c>
      <c r="C1069" s="6" t="s">
        <v>237</v>
      </c>
      <c r="D1069" t="s">
        <v>90</v>
      </c>
      <c r="E1069" s="6" t="str">
        <f>IF(J1069&lt;Leyenda!$D$9,Leyenda!$B$10,IF(AND('1 agua Ver barras'!J1069&gt;=Leyenda!$D$9,'1 agua Ver barras'!J1069&lt;=Leyenda!$D$8),Leyenda!$B$9,IF(AND(J1069&gt;Leyenda!D$8,J1069&lt;Leyenda!$D$7),Leyenda!$B$8,Leyenda!$B$7)))</f>
        <v>OK</v>
      </c>
      <c r="F1069" t="s">
        <v>45</v>
      </c>
      <c r="G1069" t="s">
        <v>35</v>
      </c>
      <c r="H1069">
        <v>122.85</v>
      </c>
      <c r="I1069">
        <v>402.65</v>
      </c>
      <c r="J1069" s="7">
        <v>0.74</v>
      </c>
      <c r="K1069" t="s">
        <v>8</v>
      </c>
    </row>
    <row r="1070" spans="2:11" hidden="1" x14ac:dyDescent="0.3">
      <c r="B1070" s="7">
        <v>1</v>
      </c>
      <c r="C1070" s="6" t="s">
        <v>237</v>
      </c>
      <c r="D1070" t="s">
        <v>91</v>
      </c>
      <c r="E1070" s="6" t="str">
        <f>IF(J1070&lt;Leyenda!$D$9,Leyenda!$B$10,IF(AND('1 agua Ver barras'!J1070&gt;=Leyenda!$D$9,'1 agua Ver barras'!J1070&lt;=Leyenda!$D$8),Leyenda!$B$9,IF(AND(J1070&gt;Leyenda!D$8,J1070&lt;Leyenda!$D$7),Leyenda!$B$8,Leyenda!$B$7)))</f>
        <v>OK</v>
      </c>
      <c r="F1070" t="s">
        <v>16</v>
      </c>
      <c r="G1070" t="s">
        <v>35</v>
      </c>
      <c r="H1070">
        <v>56.1</v>
      </c>
      <c r="I1070">
        <v>49.7</v>
      </c>
      <c r="J1070" s="7">
        <v>0.62</v>
      </c>
      <c r="K1070" t="s">
        <v>8</v>
      </c>
    </row>
    <row r="1071" spans="2:11" hidden="1" x14ac:dyDescent="0.3">
      <c r="B1071" s="7">
        <v>1</v>
      </c>
      <c r="C1071" s="6" t="s">
        <v>237</v>
      </c>
      <c r="D1071" t="s">
        <v>92</v>
      </c>
      <c r="E1071" s="6" t="str">
        <f>IF(J1071&lt;Leyenda!$D$9,Leyenda!$B$10,IF(AND('1 agua Ver barras'!J1071&gt;=Leyenda!$D$9,'1 agua Ver barras'!J1071&lt;=Leyenda!$D$8),Leyenda!$B$9,IF(AND(J1071&gt;Leyenda!D$8,J1071&lt;Leyenda!$D$7),Leyenda!$B$8,Leyenda!$B$7)))</f>
        <v>OK</v>
      </c>
      <c r="F1071" t="s">
        <v>16</v>
      </c>
      <c r="G1071" t="s">
        <v>35</v>
      </c>
      <c r="H1071">
        <v>105.78</v>
      </c>
      <c r="I1071">
        <v>49.7</v>
      </c>
      <c r="J1071" s="7">
        <v>0.83</v>
      </c>
      <c r="K1071" t="s">
        <v>15</v>
      </c>
    </row>
    <row r="1072" spans="2:11" hidden="1" x14ac:dyDescent="0.3">
      <c r="B1072" s="7">
        <v>1</v>
      </c>
      <c r="C1072" s="6" t="s">
        <v>237</v>
      </c>
      <c r="D1072" t="s">
        <v>93</v>
      </c>
      <c r="E1072" s="6" t="str">
        <f>IF(J1072&lt;Leyenda!$D$9,Leyenda!$B$10,IF(AND('1 agua Ver barras'!J1072&gt;=Leyenda!$D$9,'1 agua Ver barras'!J1072&lt;=Leyenda!$D$8),Leyenda!$B$9,IF(AND(J1072&gt;Leyenda!D$8,J1072&lt;Leyenda!$D$7),Leyenda!$B$8,Leyenda!$B$7)))</f>
        <v>OK</v>
      </c>
      <c r="F1072" t="s">
        <v>23</v>
      </c>
      <c r="G1072" t="s">
        <v>35</v>
      </c>
      <c r="H1072">
        <v>80.489999999999995</v>
      </c>
      <c r="I1072">
        <v>36.42</v>
      </c>
      <c r="J1072" s="7">
        <v>0.64</v>
      </c>
      <c r="K1072" t="s">
        <v>15</v>
      </c>
    </row>
    <row r="1073" spans="2:11" hidden="1" x14ac:dyDescent="0.3">
      <c r="B1073" s="7">
        <v>1</v>
      </c>
      <c r="C1073" s="6" t="s">
        <v>237</v>
      </c>
      <c r="D1073" t="s">
        <v>94</v>
      </c>
      <c r="E1073" s="6" t="str">
        <f>IF(J1073&lt;Leyenda!$D$9,Leyenda!$B$10,IF(AND('1 agua Ver barras'!J1073&gt;=Leyenda!$D$9,'1 agua Ver barras'!J1073&lt;=Leyenda!$D$8),Leyenda!$B$9,IF(AND(J1073&gt;Leyenda!D$8,J1073&lt;Leyenda!$D$7),Leyenda!$B$8,Leyenda!$B$7)))</f>
        <v>OK</v>
      </c>
      <c r="F1073" t="s">
        <v>23</v>
      </c>
      <c r="G1073" t="s">
        <v>35</v>
      </c>
      <c r="H1073">
        <v>80.489999999999995</v>
      </c>
      <c r="I1073">
        <v>36.42</v>
      </c>
      <c r="J1073" s="7">
        <v>0.67</v>
      </c>
      <c r="K1073" t="s">
        <v>15</v>
      </c>
    </row>
    <row r="1074" spans="2:11" hidden="1" x14ac:dyDescent="0.3">
      <c r="B1074" s="7">
        <v>1</v>
      </c>
      <c r="C1074" s="6" t="s">
        <v>237</v>
      </c>
      <c r="D1074" t="s">
        <v>95</v>
      </c>
      <c r="E1074" s="6" t="str">
        <f>IF(J1074&lt;Leyenda!$D$9,Leyenda!$B$10,IF(AND('1 agua Ver barras'!J1074&gt;=Leyenda!$D$9,'1 agua Ver barras'!J1074&lt;=Leyenda!$D$8),Leyenda!$B$9,IF(AND(J1074&gt;Leyenda!D$8,J1074&lt;Leyenda!$D$7),Leyenda!$B$8,Leyenda!$B$7)))</f>
        <v>OK</v>
      </c>
      <c r="F1074" t="s">
        <v>25</v>
      </c>
      <c r="G1074" t="s">
        <v>35</v>
      </c>
      <c r="H1074">
        <v>89.27</v>
      </c>
      <c r="I1074">
        <v>359.98</v>
      </c>
      <c r="J1074" s="7">
        <v>0.51</v>
      </c>
      <c r="K1074" t="s">
        <v>8</v>
      </c>
    </row>
    <row r="1075" spans="2:11" hidden="1" x14ac:dyDescent="0.3">
      <c r="B1075" s="7">
        <v>1</v>
      </c>
      <c r="C1075" s="6" t="s">
        <v>237</v>
      </c>
      <c r="D1075" t="s">
        <v>96</v>
      </c>
      <c r="E1075" s="6" t="str">
        <f>IF(J1075&lt;Leyenda!$D$9,Leyenda!$B$10,IF(AND('1 agua Ver barras'!J1075&gt;=Leyenda!$D$9,'1 agua Ver barras'!J1075&lt;=Leyenda!$D$8),Leyenda!$B$9,IF(AND(J1075&gt;Leyenda!D$8,J1075&lt;Leyenda!$D$7),Leyenda!$B$8,Leyenda!$B$7)))</f>
        <v>SOBRE</v>
      </c>
      <c r="F1075" t="s">
        <v>25</v>
      </c>
      <c r="G1075" t="s">
        <v>35</v>
      </c>
      <c r="H1075">
        <v>89.27</v>
      </c>
      <c r="I1075">
        <v>359.98</v>
      </c>
      <c r="J1075" s="7">
        <v>0.48</v>
      </c>
      <c r="K1075" t="s">
        <v>43</v>
      </c>
    </row>
    <row r="1076" spans="2:11" hidden="1" x14ac:dyDescent="0.3">
      <c r="B1076" s="7">
        <v>1</v>
      </c>
      <c r="C1076" s="6" t="s">
        <v>237</v>
      </c>
      <c r="D1076" t="s">
        <v>97</v>
      </c>
      <c r="E1076" s="6" t="str">
        <f>IF(J1076&lt;Leyenda!$D$9,Leyenda!$B$10,IF(AND('1 agua Ver barras'!J1076&gt;=Leyenda!$D$9,'1 agua Ver barras'!J1076&lt;=Leyenda!$D$8),Leyenda!$B$9,IF(AND(J1076&gt;Leyenda!D$8,J1076&lt;Leyenda!$D$7),Leyenda!$B$8,Leyenda!$B$7)))</f>
        <v>OK</v>
      </c>
      <c r="F1076" t="s">
        <v>45</v>
      </c>
      <c r="G1076" t="s">
        <v>35</v>
      </c>
      <c r="H1076">
        <v>122.85</v>
      </c>
      <c r="I1076">
        <v>402.65</v>
      </c>
      <c r="J1076" s="7">
        <v>0.72</v>
      </c>
      <c r="K1076" t="s">
        <v>43</v>
      </c>
    </row>
    <row r="1077" spans="2:11" hidden="1" x14ac:dyDescent="0.3">
      <c r="B1077" s="7">
        <v>1</v>
      </c>
      <c r="C1077" s="6" t="s">
        <v>237</v>
      </c>
      <c r="D1077" t="s">
        <v>98</v>
      </c>
      <c r="E1077" s="6" t="str">
        <f>IF(J1077&lt;Leyenda!$D$9,Leyenda!$B$10,IF(AND('1 agua Ver barras'!J1077&gt;=Leyenda!$D$9,'1 agua Ver barras'!J1077&lt;=Leyenda!$D$8),Leyenda!$B$9,IF(AND(J1077&gt;Leyenda!D$8,J1077&lt;Leyenda!$D$7),Leyenda!$B$8,Leyenda!$B$7)))</f>
        <v>OK</v>
      </c>
      <c r="F1077" t="s">
        <v>45</v>
      </c>
      <c r="G1077" t="s">
        <v>35</v>
      </c>
      <c r="H1077">
        <v>122.85</v>
      </c>
      <c r="I1077">
        <v>402.65</v>
      </c>
      <c r="J1077" s="7">
        <v>0.72</v>
      </c>
      <c r="K1077" t="s">
        <v>8</v>
      </c>
    </row>
    <row r="1078" spans="2:11" hidden="1" x14ac:dyDescent="0.3">
      <c r="B1078" s="7">
        <v>1</v>
      </c>
      <c r="C1078" s="6" t="s">
        <v>237</v>
      </c>
      <c r="D1078" t="s">
        <v>99</v>
      </c>
      <c r="E1078" s="6" t="str">
        <f>IF(J1078&lt;Leyenda!$D$9,Leyenda!$B$10,IF(AND('1 agua Ver barras'!J1078&gt;=Leyenda!$D$9,'1 agua Ver barras'!J1078&lt;=Leyenda!$D$8),Leyenda!$B$9,IF(AND(J1078&gt;Leyenda!D$8,J1078&lt;Leyenda!$D$7),Leyenda!$B$8,Leyenda!$B$7)))</f>
        <v>OK</v>
      </c>
      <c r="F1078" t="s">
        <v>45</v>
      </c>
      <c r="G1078" t="s">
        <v>35</v>
      </c>
      <c r="H1078">
        <v>122.85</v>
      </c>
      <c r="I1078">
        <v>402.65</v>
      </c>
      <c r="J1078" s="7">
        <v>0.74</v>
      </c>
      <c r="K1078" t="s">
        <v>8</v>
      </c>
    </row>
    <row r="1079" spans="2:11" hidden="1" x14ac:dyDescent="0.3">
      <c r="B1079" s="7">
        <v>1</v>
      </c>
      <c r="C1079" s="6" t="s">
        <v>237</v>
      </c>
      <c r="D1079" t="s">
        <v>100</v>
      </c>
      <c r="E1079" s="6" t="str">
        <f>IF(J1079&lt;Leyenda!$D$9,Leyenda!$B$10,IF(AND('1 agua Ver barras'!J1079&gt;=Leyenda!$D$9,'1 agua Ver barras'!J1079&lt;=Leyenda!$D$8),Leyenda!$B$9,IF(AND(J1079&gt;Leyenda!D$8,J1079&lt;Leyenda!$D$7),Leyenda!$B$8,Leyenda!$B$7)))</f>
        <v>OK</v>
      </c>
      <c r="F1079" t="s">
        <v>45</v>
      </c>
      <c r="G1079" t="s">
        <v>35</v>
      </c>
      <c r="H1079">
        <v>122.85</v>
      </c>
      <c r="I1079">
        <v>402.65</v>
      </c>
      <c r="J1079" s="7">
        <v>0.75</v>
      </c>
      <c r="K1079" t="s">
        <v>8</v>
      </c>
    </row>
    <row r="1080" spans="2:11" hidden="1" x14ac:dyDescent="0.3">
      <c r="B1080" s="7">
        <v>1</v>
      </c>
      <c r="C1080" s="6" t="s">
        <v>237</v>
      </c>
      <c r="D1080" t="s">
        <v>101</v>
      </c>
      <c r="E1080" s="6" t="str">
        <f>IF(J1080&lt;Leyenda!$D$9,Leyenda!$B$10,IF(AND('1 agua Ver barras'!J1080&gt;=Leyenda!$D$9,'1 agua Ver barras'!J1080&lt;=Leyenda!$D$8),Leyenda!$B$9,IF(AND(J1080&gt;Leyenda!D$8,J1080&lt;Leyenda!$D$7),Leyenda!$B$8,Leyenda!$B$7)))</f>
        <v>OK</v>
      </c>
      <c r="F1080" t="s">
        <v>45</v>
      </c>
      <c r="G1080" t="s">
        <v>35</v>
      </c>
      <c r="H1080">
        <v>122.85</v>
      </c>
      <c r="I1080">
        <v>402.65</v>
      </c>
      <c r="J1080" s="7">
        <v>0.75</v>
      </c>
      <c r="K1080" t="s">
        <v>8</v>
      </c>
    </row>
    <row r="1081" spans="2:11" hidden="1" x14ac:dyDescent="0.3">
      <c r="B1081" s="7">
        <v>1</v>
      </c>
      <c r="C1081" s="6" t="s">
        <v>237</v>
      </c>
      <c r="D1081" t="s">
        <v>102</v>
      </c>
      <c r="E1081" s="6" t="str">
        <f>IF(J1081&lt;Leyenda!$D$9,Leyenda!$B$10,IF(AND('1 agua Ver barras'!J1081&gt;=Leyenda!$D$9,'1 agua Ver barras'!J1081&lt;=Leyenda!$D$8),Leyenda!$B$9,IF(AND(J1081&gt;Leyenda!D$8,J1081&lt;Leyenda!$D$7),Leyenda!$B$8,Leyenda!$B$7)))</f>
        <v>OK</v>
      </c>
      <c r="F1081" t="s">
        <v>45</v>
      </c>
      <c r="G1081" t="s">
        <v>35</v>
      </c>
      <c r="H1081">
        <v>122.85</v>
      </c>
      <c r="I1081">
        <v>402.65</v>
      </c>
      <c r="J1081" s="7">
        <v>0.74</v>
      </c>
      <c r="K1081" t="s">
        <v>8</v>
      </c>
    </row>
    <row r="1082" spans="2:11" hidden="1" x14ac:dyDescent="0.3">
      <c r="B1082" s="7">
        <v>1</v>
      </c>
      <c r="C1082" s="6" t="s">
        <v>237</v>
      </c>
      <c r="D1082" t="s">
        <v>103</v>
      </c>
      <c r="E1082" s="6" t="str">
        <f>IF(J1082&lt;Leyenda!$D$9,Leyenda!$B$10,IF(AND('1 agua Ver barras'!J1082&gt;=Leyenda!$D$9,'1 agua Ver barras'!J1082&lt;=Leyenda!$D$8),Leyenda!$B$9,IF(AND(J1082&gt;Leyenda!D$8,J1082&lt;Leyenda!$D$7),Leyenda!$B$8,Leyenda!$B$7)))</f>
        <v>OK</v>
      </c>
      <c r="F1082" t="s">
        <v>45</v>
      </c>
      <c r="G1082" t="s">
        <v>35</v>
      </c>
      <c r="H1082">
        <v>122.85</v>
      </c>
      <c r="I1082">
        <v>402.65</v>
      </c>
      <c r="J1082" s="7">
        <v>0.73</v>
      </c>
      <c r="K1082" t="s">
        <v>8</v>
      </c>
    </row>
    <row r="1083" spans="2:11" hidden="1" x14ac:dyDescent="0.3">
      <c r="B1083" s="7">
        <v>1</v>
      </c>
      <c r="C1083" s="6" t="s">
        <v>237</v>
      </c>
      <c r="D1083" t="s">
        <v>104</v>
      </c>
      <c r="E1083" s="6" t="str">
        <f>IF(J1083&lt;Leyenda!$D$9,Leyenda!$B$10,IF(AND('1 agua Ver barras'!J1083&gt;=Leyenda!$D$9,'1 agua Ver barras'!J1083&lt;=Leyenda!$D$8),Leyenda!$B$9,IF(AND(J1083&gt;Leyenda!D$8,J1083&lt;Leyenda!$D$7),Leyenda!$B$8,Leyenda!$B$7)))</f>
        <v>OK</v>
      </c>
      <c r="F1083" t="s">
        <v>16</v>
      </c>
      <c r="G1083" t="s">
        <v>35</v>
      </c>
      <c r="H1083">
        <v>56.1</v>
      </c>
      <c r="I1083">
        <v>49.7</v>
      </c>
      <c r="J1083" s="7">
        <v>0.64</v>
      </c>
      <c r="K1083" t="s">
        <v>8</v>
      </c>
    </row>
    <row r="1084" spans="2:11" hidden="1" x14ac:dyDescent="0.3">
      <c r="B1084" s="7">
        <v>1</v>
      </c>
      <c r="C1084" s="6" t="s">
        <v>237</v>
      </c>
      <c r="D1084" t="s">
        <v>13</v>
      </c>
      <c r="E1084" s="6" t="str">
        <f>IF(J1084&lt;Leyenda!$D$9,Leyenda!$B$10,IF(AND('1 agua Ver barras'!J1084&gt;=Leyenda!$D$9,'1 agua Ver barras'!J1084&lt;=Leyenda!$D$8),Leyenda!$B$9,IF(AND(J1084&gt;Leyenda!D$8,J1084&lt;Leyenda!$D$7),Leyenda!$B$8,Leyenda!$B$7)))</f>
        <v>OK</v>
      </c>
      <c r="F1084" t="s">
        <v>16</v>
      </c>
      <c r="G1084" t="s">
        <v>35</v>
      </c>
      <c r="H1084">
        <v>105.78</v>
      </c>
      <c r="I1084">
        <v>49.7</v>
      </c>
      <c r="J1084" s="7">
        <v>0.82</v>
      </c>
      <c r="K1084" t="s">
        <v>15</v>
      </c>
    </row>
    <row r="1085" spans="2:11" hidden="1" x14ac:dyDescent="0.3">
      <c r="B1085" s="7">
        <v>1</v>
      </c>
      <c r="C1085" s="6" t="s">
        <v>237</v>
      </c>
      <c r="D1085" t="s">
        <v>105</v>
      </c>
      <c r="E1085" s="6" t="str">
        <f>IF(J1085&lt;Leyenda!$D$9,Leyenda!$B$10,IF(AND('1 agua Ver barras'!J1085&gt;=Leyenda!$D$9,'1 agua Ver barras'!J1085&lt;=Leyenda!$D$8),Leyenda!$B$9,IF(AND(J1085&gt;Leyenda!D$8,J1085&lt;Leyenda!$D$7),Leyenda!$B$8,Leyenda!$B$7)))</f>
        <v>OK</v>
      </c>
      <c r="F1085" t="s">
        <v>23</v>
      </c>
      <c r="G1085" t="s">
        <v>35</v>
      </c>
      <c r="H1085">
        <v>80.489999999999995</v>
      </c>
      <c r="I1085">
        <v>36.42</v>
      </c>
      <c r="J1085" s="7">
        <v>0.64</v>
      </c>
      <c r="K1085" t="s">
        <v>15</v>
      </c>
    </row>
    <row r="1086" spans="2:11" hidden="1" x14ac:dyDescent="0.3">
      <c r="B1086" s="7">
        <v>1</v>
      </c>
      <c r="C1086" s="6" t="s">
        <v>237</v>
      </c>
      <c r="D1086" t="s">
        <v>21</v>
      </c>
      <c r="E1086" s="6" t="str">
        <f>IF(J1086&lt;Leyenda!$D$9,Leyenda!$B$10,IF(AND('1 agua Ver barras'!J1086&gt;=Leyenda!$D$9,'1 agua Ver barras'!J1086&lt;=Leyenda!$D$8),Leyenda!$B$9,IF(AND(J1086&gt;Leyenda!D$8,J1086&lt;Leyenda!$D$7),Leyenda!$B$8,Leyenda!$B$7)))</f>
        <v>OK</v>
      </c>
      <c r="F1086" t="s">
        <v>23</v>
      </c>
      <c r="G1086" t="s">
        <v>35</v>
      </c>
      <c r="H1086">
        <v>80.489999999999995</v>
      </c>
      <c r="I1086">
        <v>36.42</v>
      </c>
      <c r="J1086" s="7">
        <v>0.66</v>
      </c>
      <c r="K1086" t="s">
        <v>15</v>
      </c>
    </row>
    <row r="1087" spans="2:11" hidden="1" x14ac:dyDescent="0.3">
      <c r="B1087" s="7">
        <v>1</v>
      </c>
      <c r="C1087" s="6" t="s">
        <v>237</v>
      </c>
      <c r="D1087" t="s">
        <v>106</v>
      </c>
      <c r="E1087" s="6" t="str">
        <f>IF(J1087&lt;Leyenda!$D$9,Leyenda!$B$10,IF(AND('1 agua Ver barras'!J1087&gt;=Leyenda!$D$9,'1 agua Ver barras'!J1087&lt;=Leyenda!$D$8),Leyenda!$B$9,IF(AND(J1087&gt;Leyenda!D$8,J1087&lt;Leyenda!$D$7),Leyenda!$B$8,Leyenda!$B$7)))</f>
        <v>OK</v>
      </c>
      <c r="F1087" t="s">
        <v>25</v>
      </c>
      <c r="G1087" t="s">
        <v>35</v>
      </c>
      <c r="H1087">
        <v>89.27</v>
      </c>
      <c r="I1087">
        <v>359.98</v>
      </c>
      <c r="J1087" s="7">
        <v>0.57999999999999996</v>
      </c>
      <c r="K1087" t="s">
        <v>8</v>
      </c>
    </row>
    <row r="1088" spans="2:11" hidden="1" x14ac:dyDescent="0.3">
      <c r="B1088" s="7">
        <v>1</v>
      </c>
      <c r="C1088" s="6" t="s">
        <v>237</v>
      </c>
      <c r="D1088" t="s">
        <v>107</v>
      </c>
      <c r="E1088" s="6" t="str">
        <f>IF(J1088&lt;Leyenda!$D$9,Leyenda!$B$10,IF(AND('1 agua Ver barras'!J1088&gt;=Leyenda!$D$9,'1 agua Ver barras'!J1088&lt;=Leyenda!$D$8),Leyenda!$B$9,IF(AND(J1088&gt;Leyenda!D$8,J1088&lt;Leyenda!$D$7),Leyenda!$B$8,Leyenda!$B$7)))</f>
        <v>OK</v>
      </c>
      <c r="F1088" t="s">
        <v>25</v>
      </c>
      <c r="G1088" t="s">
        <v>35</v>
      </c>
      <c r="H1088">
        <v>89.27</v>
      </c>
      <c r="I1088">
        <v>359.98</v>
      </c>
      <c r="J1088" s="7">
        <v>0.56000000000000005</v>
      </c>
      <c r="K1088" t="s">
        <v>43</v>
      </c>
    </row>
    <row r="1089" spans="2:11" hidden="1" x14ac:dyDescent="0.3">
      <c r="B1089" s="7">
        <v>1</v>
      </c>
      <c r="C1089" s="6" t="s">
        <v>237</v>
      </c>
      <c r="D1089" t="s">
        <v>108</v>
      </c>
      <c r="E1089" s="6" t="str">
        <f>IF(J1089&lt;Leyenda!$D$9,Leyenda!$B$10,IF(AND('1 agua Ver barras'!J1089&gt;=Leyenda!$D$9,'1 agua Ver barras'!J1089&lt;=Leyenda!$D$8),Leyenda!$B$9,IF(AND(J1089&gt;Leyenda!D$8,J1089&lt;Leyenda!$D$7),Leyenda!$B$8,Leyenda!$B$7)))</f>
        <v>OK</v>
      </c>
      <c r="F1089" t="s">
        <v>45</v>
      </c>
      <c r="G1089" t="s">
        <v>35</v>
      </c>
      <c r="H1089">
        <v>122.85</v>
      </c>
      <c r="I1089">
        <v>402.65</v>
      </c>
      <c r="J1089" s="7">
        <v>0.75</v>
      </c>
      <c r="K1089" t="s">
        <v>8</v>
      </c>
    </row>
    <row r="1090" spans="2:11" hidden="1" x14ac:dyDescent="0.3">
      <c r="B1090" s="7">
        <v>1</v>
      </c>
      <c r="C1090" s="6" t="s">
        <v>237</v>
      </c>
      <c r="D1090" t="s">
        <v>109</v>
      </c>
      <c r="E1090" s="6" t="str">
        <f>IF(J1090&lt;Leyenda!$D$9,Leyenda!$B$10,IF(AND('1 agua Ver barras'!J1090&gt;=Leyenda!$D$9,'1 agua Ver barras'!J1090&lt;=Leyenda!$D$8),Leyenda!$B$9,IF(AND(J1090&gt;Leyenda!D$8,J1090&lt;Leyenda!$D$7),Leyenda!$B$8,Leyenda!$B$7)))</f>
        <v>OK</v>
      </c>
      <c r="F1090" t="s">
        <v>45</v>
      </c>
      <c r="G1090" t="s">
        <v>35</v>
      </c>
      <c r="H1090">
        <v>122.85</v>
      </c>
      <c r="I1090">
        <v>402.65</v>
      </c>
      <c r="J1090" s="7">
        <v>0.74</v>
      </c>
      <c r="K1090" t="s">
        <v>8</v>
      </c>
    </row>
    <row r="1091" spans="2:11" hidden="1" x14ac:dyDescent="0.3">
      <c r="B1091" s="7">
        <v>1</v>
      </c>
      <c r="C1091" s="6" t="s">
        <v>237</v>
      </c>
      <c r="D1091" t="s">
        <v>110</v>
      </c>
      <c r="E1091" s="6" t="str">
        <f>IF(J1091&lt;Leyenda!$D$9,Leyenda!$B$10,IF(AND('1 agua Ver barras'!J1091&gt;=Leyenda!$D$9,'1 agua Ver barras'!J1091&lt;=Leyenda!$D$8),Leyenda!$B$9,IF(AND(J1091&gt;Leyenda!D$8,J1091&lt;Leyenda!$D$7),Leyenda!$B$8,Leyenda!$B$7)))</f>
        <v>OK</v>
      </c>
      <c r="F1091" t="s">
        <v>45</v>
      </c>
      <c r="G1091" t="s">
        <v>35</v>
      </c>
      <c r="H1091">
        <v>122.85</v>
      </c>
      <c r="I1091">
        <v>402.65</v>
      </c>
      <c r="J1091" s="7">
        <v>0.76</v>
      </c>
      <c r="K1091" t="s">
        <v>8</v>
      </c>
    </row>
    <row r="1092" spans="2:11" hidden="1" x14ac:dyDescent="0.3">
      <c r="B1092" s="7">
        <v>1</v>
      </c>
      <c r="C1092" s="6" t="s">
        <v>237</v>
      </c>
      <c r="D1092" t="s">
        <v>111</v>
      </c>
      <c r="E1092" s="6" t="str">
        <f>IF(J1092&lt;Leyenda!$D$9,Leyenda!$B$10,IF(AND('1 agua Ver barras'!J1092&gt;=Leyenda!$D$9,'1 agua Ver barras'!J1092&lt;=Leyenda!$D$8),Leyenda!$B$9,IF(AND(J1092&gt;Leyenda!D$8,J1092&lt;Leyenda!$D$7),Leyenda!$B$8,Leyenda!$B$7)))</f>
        <v>OK</v>
      </c>
      <c r="F1092" t="s">
        <v>45</v>
      </c>
      <c r="G1092" t="s">
        <v>35</v>
      </c>
      <c r="H1092">
        <v>122.85</v>
      </c>
      <c r="I1092">
        <v>402.65</v>
      </c>
      <c r="J1092" s="7">
        <v>0.81</v>
      </c>
      <c r="K1092" t="s">
        <v>8</v>
      </c>
    </row>
    <row r="1093" spans="2:11" hidden="1" x14ac:dyDescent="0.3">
      <c r="B1093" s="7">
        <v>1</v>
      </c>
      <c r="C1093" s="6" t="s">
        <v>237</v>
      </c>
      <c r="D1093" t="s">
        <v>112</v>
      </c>
      <c r="E1093" s="6" t="str">
        <f>IF(J1093&lt;Leyenda!$D$9,Leyenda!$B$10,IF(AND('1 agua Ver barras'!J1093&gt;=Leyenda!$D$9,'1 agua Ver barras'!J1093&lt;=Leyenda!$D$8),Leyenda!$B$9,IF(AND(J1093&gt;Leyenda!D$8,J1093&lt;Leyenda!$D$7),Leyenda!$B$8,Leyenda!$B$7)))</f>
        <v>OK</v>
      </c>
      <c r="F1093" t="s">
        <v>45</v>
      </c>
      <c r="G1093" t="s">
        <v>35</v>
      </c>
      <c r="H1093">
        <v>122.85</v>
      </c>
      <c r="I1093">
        <v>402.65</v>
      </c>
      <c r="J1093" s="7">
        <v>0.78</v>
      </c>
      <c r="K1093" t="s">
        <v>8</v>
      </c>
    </row>
    <row r="1094" spans="2:11" hidden="1" x14ac:dyDescent="0.3">
      <c r="B1094" s="7">
        <v>1</v>
      </c>
      <c r="C1094" s="6" t="s">
        <v>237</v>
      </c>
      <c r="D1094" t="s">
        <v>113</v>
      </c>
      <c r="E1094" s="6" t="str">
        <f>IF(J1094&lt;Leyenda!$D$9,Leyenda!$B$10,IF(AND('1 agua Ver barras'!J1094&gt;=Leyenda!$D$9,'1 agua Ver barras'!J1094&lt;=Leyenda!$D$8),Leyenda!$B$9,IF(AND(J1094&gt;Leyenda!D$8,J1094&lt;Leyenda!$D$7),Leyenda!$B$8,Leyenda!$B$7)))</f>
        <v>OK</v>
      </c>
      <c r="F1094" t="s">
        <v>45</v>
      </c>
      <c r="G1094" t="s">
        <v>35</v>
      </c>
      <c r="H1094">
        <v>122.85</v>
      </c>
      <c r="I1094">
        <v>402.65</v>
      </c>
      <c r="J1094" s="7">
        <v>0.8</v>
      </c>
      <c r="K1094" t="s">
        <v>8</v>
      </c>
    </row>
    <row r="1095" spans="2:11" hidden="1" x14ac:dyDescent="0.3">
      <c r="B1095" s="7">
        <v>1</v>
      </c>
      <c r="C1095" s="6" t="s">
        <v>237</v>
      </c>
      <c r="D1095" t="s">
        <v>114</v>
      </c>
      <c r="E1095" s="6" t="str">
        <f>IF(J1095&lt;Leyenda!$D$9,Leyenda!$B$10,IF(AND('1 agua Ver barras'!J1095&gt;=Leyenda!$D$9,'1 agua Ver barras'!J1095&lt;=Leyenda!$D$8),Leyenda!$B$9,IF(AND(J1095&gt;Leyenda!D$8,J1095&lt;Leyenda!$D$7),Leyenda!$B$8,Leyenda!$B$7)))</f>
        <v>OK</v>
      </c>
      <c r="F1095" t="s">
        <v>45</v>
      </c>
      <c r="G1095" t="s">
        <v>35</v>
      </c>
      <c r="H1095">
        <v>122.85</v>
      </c>
      <c r="I1095">
        <v>402.65</v>
      </c>
      <c r="J1095" s="7">
        <v>0.77</v>
      </c>
      <c r="K1095" t="s">
        <v>8</v>
      </c>
    </row>
    <row r="1096" spans="2:11" hidden="1" x14ac:dyDescent="0.3">
      <c r="B1096" s="7">
        <v>1</v>
      </c>
      <c r="C1096" s="6" t="s">
        <v>237</v>
      </c>
      <c r="D1096" t="s">
        <v>115</v>
      </c>
      <c r="E1096" s="6" t="str">
        <f>IF(J1096&lt;Leyenda!$D$9,Leyenda!$B$10,IF(AND('1 agua Ver barras'!J1096&gt;=Leyenda!$D$9,'1 agua Ver barras'!J1096&lt;=Leyenda!$D$8),Leyenda!$B$9,IF(AND(J1096&gt;Leyenda!D$8,J1096&lt;Leyenda!$D$7),Leyenda!$B$8,Leyenda!$B$7)))</f>
        <v>OK</v>
      </c>
      <c r="F1096" t="s">
        <v>16</v>
      </c>
      <c r="G1096" t="s">
        <v>35</v>
      </c>
      <c r="H1096">
        <v>56.1</v>
      </c>
      <c r="I1096">
        <v>49.7</v>
      </c>
      <c r="J1096" s="7">
        <v>0.59</v>
      </c>
      <c r="K1096" t="s">
        <v>8</v>
      </c>
    </row>
    <row r="1097" spans="2:11" hidden="1" x14ac:dyDescent="0.3">
      <c r="B1097" s="7">
        <v>1</v>
      </c>
      <c r="C1097" s="6" t="s">
        <v>237</v>
      </c>
      <c r="D1097" t="s">
        <v>116</v>
      </c>
      <c r="E1097" s="6" t="str">
        <f>IF(J1097&lt;Leyenda!$D$9,Leyenda!$B$10,IF(AND('1 agua Ver barras'!J1097&gt;=Leyenda!$D$9,'1 agua Ver barras'!J1097&lt;=Leyenda!$D$8),Leyenda!$B$9,IF(AND(J1097&gt;Leyenda!D$8,J1097&lt;Leyenda!$D$7),Leyenda!$B$8,Leyenda!$B$7)))</f>
        <v>OK</v>
      </c>
      <c r="F1097" t="s">
        <v>16</v>
      </c>
      <c r="G1097" t="s">
        <v>35</v>
      </c>
      <c r="H1097">
        <v>105.78</v>
      </c>
      <c r="I1097">
        <v>49.7</v>
      </c>
      <c r="J1097" s="7">
        <v>0.62</v>
      </c>
      <c r="K1097" t="s">
        <v>43</v>
      </c>
    </row>
    <row r="1098" spans="2:11" hidden="1" x14ac:dyDescent="0.3">
      <c r="B1098" s="7">
        <v>1</v>
      </c>
      <c r="C1098" s="6" t="s">
        <v>237</v>
      </c>
      <c r="D1098" t="s">
        <v>117</v>
      </c>
      <c r="E1098" s="6" t="str">
        <f>IF(J1098&lt;Leyenda!$D$9,Leyenda!$B$10,IF(AND('1 agua Ver barras'!J1098&gt;=Leyenda!$D$9,'1 agua Ver barras'!J1098&lt;=Leyenda!$D$8),Leyenda!$B$9,IF(AND(J1098&gt;Leyenda!D$8,J1098&lt;Leyenda!$D$7),Leyenda!$B$8,Leyenda!$B$7)))</f>
        <v>SOBRE</v>
      </c>
      <c r="F1098" t="s">
        <v>23</v>
      </c>
      <c r="G1098" t="s">
        <v>35</v>
      </c>
      <c r="H1098">
        <v>80.489999999999995</v>
      </c>
      <c r="I1098">
        <v>36.42</v>
      </c>
      <c r="J1098" s="7">
        <v>0.48</v>
      </c>
      <c r="K1098" t="s">
        <v>8</v>
      </c>
    </row>
    <row r="1099" spans="2:11" hidden="1" x14ac:dyDescent="0.3">
      <c r="B1099" s="7">
        <v>1</v>
      </c>
      <c r="C1099" s="6" t="s">
        <v>237</v>
      </c>
      <c r="D1099" t="s">
        <v>118</v>
      </c>
      <c r="E1099" s="6" t="str">
        <f>IF(J1099&lt;Leyenda!$D$9,Leyenda!$B$10,IF(AND('1 agua Ver barras'!J1099&gt;=Leyenda!$D$9,'1 agua Ver barras'!J1099&lt;=Leyenda!$D$8),Leyenda!$B$9,IF(AND(J1099&gt;Leyenda!D$8,J1099&lt;Leyenda!$D$7),Leyenda!$B$8,Leyenda!$B$7)))</f>
        <v>SOBRE</v>
      </c>
      <c r="F1099" t="s">
        <v>23</v>
      </c>
      <c r="G1099" t="s">
        <v>35</v>
      </c>
      <c r="H1099">
        <v>80.489999999999995</v>
      </c>
      <c r="I1099">
        <v>36.42</v>
      </c>
      <c r="J1099" s="7">
        <v>0.47</v>
      </c>
      <c r="K1099" t="s">
        <v>15</v>
      </c>
    </row>
    <row r="1100" spans="2:11" hidden="1" x14ac:dyDescent="0.3">
      <c r="B1100" s="7">
        <v>1</v>
      </c>
      <c r="C1100" s="6" t="s">
        <v>237</v>
      </c>
      <c r="D1100" t="s">
        <v>119</v>
      </c>
      <c r="E1100" s="6" t="str">
        <f>IF(J1100&lt;Leyenda!$D$9,Leyenda!$B$10,IF(AND('1 agua Ver barras'!J1100&gt;=Leyenda!$D$9,'1 agua Ver barras'!J1100&lt;=Leyenda!$D$8),Leyenda!$B$9,IF(AND(J1100&gt;Leyenda!D$8,J1100&lt;Leyenda!$D$7),Leyenda!$B$8,Leyenda!$B$7)))</f>
        <v>OK</v>
      </c>
      <c r="F1100" t="s">
        <v>25</v>
      </c>
      <c r="G1100" t="s">
        <v>35</v>
      </c>
      <c r="H1100">
        <v>89.27</v>
      </c>
      <c r="I1100">
        <v>359.98</v>
      </c>
      <c r="J1100" s="7">
        <v>0.63</v>
      </c>
      <c r="K1100" t="s">
        <v>8</v>
      </c>
    </row>
    <row r="1101" spans="2:11" hidden="1" x14ac:dyDescent="0.3">
      <c r="B1101" s="7">
        <v>1</v>
      </c>
      <c r="C1101" s="6" t="s">
        <v>237</v>
      </c>
      <c r="D1101" t="s">
        <v>120</v>
      </c>
      <c r="E1101" s="6" t="str">
        <f>IF(J1101&lt;Leyenda!$D$9,Leyenda!$B$10,IF(AND('1 agua Ver barras'!J1101&gt;=Leyenda!$D$9,'1 agua Ver barras'!J1101&lt;=Leyenda!$D$8),Leyenda!$B$9,IF(AND(J1101&gt;Leyenda!D$8,J1101&lt;Leyenda!$D$7),Leyenda!$B$8,Leyenda!$B$7)))</f>
        <v>OK</v>
      </c>
      <c r="F1101" t="s">
        <v>25</v>
      </c>
      <c r="G1101" t="s">
        <v>35</v>
      </c>
      <c r="H1101">
        <v>89.27</v>
      </c>
      <c r="I1101">
        <v>359.98</v>
      </c>
      <c r="J1101" s="7">
        <v>0.57999999999999996</v>
      </c>
      <c r="K1101" t="s">
        <v>43</v>
      </c>
    </row>
    <row r="1102" spans="2:11" hidden="1" x14ac:dyDescent="0.3">
      <c r="B1102" s="7">
        <v>1</v>
      </c>
      <c r="C1102" s="6" t="s">
        <v>237</v>
      </c>
      <c r="D1102" t="s">
        <v>278</v>
      </c>
      <c r="E1102" s="6" t="str">
        <f>IF(J1102&lt;Leyenda!$D$9,Leyenda!$B$10,IF(AND('1 agua Ver barras'!J1102&gt;=Leyenda!$D$9,'1 agua Ver barras'!J1102&lt;=Leyenda!$D$8),Leyenda!$B$9,IF(AND(J1102&gt;Leyenda!D$8,J1102&lt;Leyenda!$D$7),Leyenda!$B$8,Leyenda!$B$7)))</f>
        <v>SOBRE</v>
      </c>
      <c r="F1102" t="s">
        <v>316</v>
      </c>
      <c r="G1102" t="s">
        <v>35</v>
      </c>
      <c r="H1102">
        <v>36.47</v>
      </c>
      <c r="I1102">
        <v>140.91999999999999</v>
      </c>
      <c r="J1102" s="7">
        <v>0.45</v>
      </c>
      <c r="K1102" t="s">
        <v>15</v>
      </c>
    </row>
    <row r="1103" spans="2:11" hidden="1" x14ac:dyDescent="0.3">
      <c r="B1103" s="7">
        <v>1</v>
      </c>
      <c r="C1103" s="6" t="s">
        <v>237</v>
      </c>
      <c r="D1103" t="s">
        <v>279</v>
      </c>
      <c r="E1103" s="6" t="str">
        <f>IF(J1103&lt;Leyenda!$D$9,Leyenda!$B$10,IF(AND('1 agua Ver barras'!J1103&gt;=Leyenda!$D$9,'1 agua Ver barras'!J1103&lt;=Leyenda!$D$8),Leyenda!$B$9,IF(AND(J1103&gt;Leyenda!D$8,J1103&lt;Leyenda!$D$7),Leyenda!$B$8,Leyenda!$B$7)))</f>
        <v>SOBRE</v>
      </c>
      <c r="F1103" t="s">
        <v>316</v>
      </c>
      <c r="G1103" t="s">
        <v>35</v>
      </c>
      <c r="H1103">
        <v>36.47</v>
      </c>
      <c r="I1103">
        <v>140.91999999999999</v>
      </c>
      <c r="J1103" s="7">
        <v>0.13</v>
      </c>
      <c r="K1103" t="s">
        <v>8</v>
      </c>
    </row>
    <row r="1104" spans="2:11" hidden="1" x14ac:dyDescent="0.3">
      <c r="B1104" s="7">
        <v>1</v>
      </c>
      <c r="C1104" s="6" t="s">
        <v>237</v>
      </c>
      <c r="D1104" t="s">
        <v>280</v>
      </c>
      <c r="E1104" s="6" t="str">
        <f>IF(J1104&lt;Leyenda!$D$9,Leyenda!$B$10,IF(AND('1 agua Ver barras'!J1104&gt;=Leyenda!$D$9,'1 agua Ver barras'!J1104&lt;=Leyenda!$D$8),Leyenda!$B$9,IF(AND(J1104&gt;Leyenda!D$8,J1104&lt;Leyenda!$D$7),Leyenda!$B$8,Leyenda!$B$7)))</f>
        <v>SOBRE</v>
      </c>
      <c r="F1104" t="s">
        <v>316</v>
      </c>
      <c r="G1104" t="s">
        <v>35</v>
      </c>
      <c r="H1104">
        <v>36.47</v>
      </c>
      <c r="I1104">
        <v>140.91999999999999</v>
      </c>
      <c r="J1104" s="7">
        <v>0.18</v>
      </c>
      <c r="K1104" t="s">
        <v>8</v>
      </c>
    </row>
    <row r="1105" spans="2:11" hidden="1" x14ac:dyDescent="0.3">
      <c r="B1105" s="7">
        <v>1</v>
      </c>
      <c r="C1105" s="6" t="s">
        <v>237</v>
      </c>
      <c r="D1105" t="s">
        <v>281</v>
      </c>
      <c r="E1105" s="6" t="str">
        <f>IF(J1105&lt;Leyenda!$D$9,Leyenda!$B$10,IF(AND('1 agua Ver barras'!J1105&gt;=Leyenda!$D$9,'1 agua Ver barras'!J1105&lt;=Leyenda!$D$8),Leyenda!$B$9,IF(AND(J1105&gt;Leyenda!D$8,J1105&lt;Leyenda!$D$7),Leyenda!$B$8,Leyenda!$B$7)))</f>
        <v>OK</v>
      </c>
      <c r="F1105" t="s">
        <v>316</v>
      </c>
      <c r="G1105" t="s">
        <v>35</v>
      </c>
      <c r="H1105">
        <v>36.47</v>
      </c>
      <c r="I1105">
        <v>140.91999999999999</v>
      </c>
      <c r="J1105" s="7">
        <v>0.57999999999999996</v>
      </c>
      <c r="K1105" t="s">
        <v>15</v>
      </c>
    </row>
    <row r="1106" spans="2:11" hidden="1" x14ac:dyDescent="0.3">
      <c r="B1106" s="7">
        <v>1</v>
      </c>
      <c r="C1106" s="6" t="s">
        <v>237</v>
      </c>
      <c r="D1106" t="s">
        <v>282</v>
      </c>
      <c r="E1106" s="6" t="str">
        <f>IF(J1106&lt;Leyenda!$D$9,Leyenda!$B$10,IF(AND('1 agua Ver barras'!J1106&gt;=Leyenda!$D$9,'1 agua Ver barras'!J1106&lt;=Leyenda!$D$8),Leyenda!$B$9,IF(AND(J1106&gt;Leyenda!D$8,J1106&lt;Leyenda!$D$7),Leyenda!$B$8,Leyenda!$B$7)))</f>
        <v>SOBRE</v>
      </c>
      <c r="F1106" t="s">
        <v>316</v>
      </c>
      <c r="G1106" t="s">
        <v>35</v>
      </c>
      <c r="H1106">
        <v>36.47</v>
      </c>
      <c r="I1106">
        <v>140.91999999999999</v>
      </c>
      <c r="J1106" s="7">
        <v>0.19</v>
      </c>
      <c r="K1106" t="s">
        <v>8</v>
      </c>
    </row>
    <row r="1107" spans="2:11" hidden="1" x14ac:dyDescent="0.3">
      <c r="B1107" s="7">
        <v>1</v>
      </c>
      <c r="C1107" s="6" t="s">
        <v>237</v>
      </c>
      <c r="D1107" t="s">
        <v>283</v>
      </c>
      <c r="E1107" s="6" t="str">
        <f>IF(J1107&lt;Leyenda!$D$9,Leyenda!$B$10,IF(AND('1 agua Ver barras'!J1107&gt;=Leyenda!$D$9,'1 agua Ver barras'!J1107&lt;=Leyenda!$D$8),Leyenda!$B$9,IF(AND(J1107&gt;Leyenda!D$8,J1107&lt;Leyenda!$D$7),Leyenda!$B$8,Leyenda!$B$7)))</f>
        <v>SOBRE</v>
      </c>
      <c r="F1107" t="s">
        <v>316</v>
      </c>
      <c r="G1107" t="s">
        <v>35</v>
      </c>
      <c r="H1107">
        <v>36.47</v>
      </c>
      <c r="I1107">
        <v>140.91999999999999</v>
      </c>
      <c r="J1107" s="7">
        <v>0.33</v>
      </c>
      <c r="K1107" t="s">
        <v>15</v>
      </c>
    </row>
    <row r="1108" spans="2:11" hidden="1" x14ac:dyDescent="0.3">
      <c r="B1108" s="7">
        <v>1</v>
      </c>
      <c r="C1108" s="6" t="s">
        <v>237</v>
      </c>
      <c r="D1108" t="s">
        <v>284</v>
      </c>
      <c r="E1108" s="6" t="str">
        <f>IF(J1108&lt;Leyenda!$D$9,Leyenda!$B$10,IF(AND('1 agua Ver barras'!J1108&gt;=Leyenda!$D$9,'1 agua Ver barras'!J1108&lt;=Leyenda!$D$8),Leyenda!$B$9,IF(AND(J1108&gt;Leyenda!D$8,J1108&lt;Leyenda!$D$7),Leyenda!$B$8,Leyenda!$B$7)))</f>
        <v>SOBRE</v>
      </c>
      <c r="F1108" t="s">
        <v>316</v>
      </c>
      <c r="G1108" t="s">
        <v>35</v>
      </c>
      <c r="H1108">
        <v>36.47</v>
      </c>
      <c r="I1108">
        <v>140.91999999999999</v>
      </c>
      <c r="J1108" s="7">
        <v>0.17</v>
      </c>
      <c r="K1108" t="s">
        <v>8</v>
      </c>
    </row>
    <row r="1109" spans="2:11" hidden="1" x14ac:dyDescent="0.3">
      <c r="B1109" s="7">
        <v>1</v>
      </c>
      <c r="C1109" s="6" t="s">
        <v>237</v>
      </c>
      <c r="D1109" t="s">
        <v>127</v>
      </c>
      <c r="E1109" s="6" t="str">
        <f>IF(J1109&lt;Leyenda!$D$9,Leyenda!$B$10,IF(AND('1 agua Ver barras'!J1109&gt;=Leyenda!$D$9,'1 agua Ver barras'!J1109&lt;=Leyenda!$D$8),Leyenda!$B$9,IF(AND(J1109&gt;Leyenda!D$8,J1109&lt;Leyenda!$D$7),Leyenda!$B$8,Leyenda!$B$7)))</f>
        <v>SOBRE</v>
      </c>
      <c r="F1109" t="s">
        <v>14</v>
      </c>
      <c r="G1109" t="s">
        <v>35</v>
      </c>
      <c r="H1109">
        <v>11.16</v>
      </c>
      <c r="I1109">
        <v>53.83</v>
      </c>
      <c r="J1109" s="7">
        <v>0.36</v>
      </c>
      <c r="K1109" t="s">
        <v>43</v>
      </c>
    </row>
    <row r="1110" spans="2:11" hidden="1" x14ac:dyDescent="0.3">
      <c r="B1110" s="7">
        <v>1</v>
      </c>
      <c r="C1110" s="6" t="s">
        <v>237</v>
      </c>
      <c r="D1110" t="s">
        <v>6</v>
      </c>
      <c r="E1110" s="6" t="str">
        <f>IF(J1110&lt;Leyenda!$D$9,Leyenda!$B$10,IF(AND('1 agua Ver barras'!J1110&gt;=Leyenda!$D$9,'1 agua Ver barras'!J1110&lt;=Leyenda!$D$8),Leyenda!$B$9,IF(AND(J1110&gt;Leyenda!D$8,J1110&lt;Leyenda!$D$7),Leyenda!$B$8,Leyenda!$B$7)))</f>
        <v>OK</v>
      </c>
      <c r="F1110" t="s">
        <v>14</v>
      </c>
      <c r="G1110" t="s">
        <v>35</v>
      </c>
      <c r="H1110">
        <v>11.16</v>
      </c>
      <c r="I1110">
        <v>53.83</v>
      </c>
      <c r="J1110" s="7">
        <v>0.8</v>
      </c>
      <c r="K1110" t="s">
        <v>8</v>
      </c>
    </row>
    <row r="1111" spans="2:11" hidden="1" x14ac:dyDescent="0.3">
      <c r="B1111" s="7">
        <v>1</v>
      </c>
      <c r="C1111" s="6" t="s">
        <v>237</v>
      </c>
      <c r="D1111" t="s">
        <v>128</v>
      </c>
      <c r="E1111" s="6" t="str">
        <f>IF(J1111&lt;Leyenda!$D$9,Leyenda!$B$10,IF(AND('1 agua Ver barras'!J1111&gt;=Leyenda!$D$9,'1 agua Ver barras'!J1111&lt;=Leyenda!$D$8),Leyenda!$B$9,IF(AND(J1111&gt;Leyenda!D$8,J1111&lt;Leyenda!$D$7),Leyenda!$B$8,Leyenda!$B$7)))</f>
        <v>OK</v>
      </c>
      <c r="F1111" t="s">
        <v>229</v>
      </c>
      <c r="G1111" t="s">
        <v>35</v>
      </c>
      <c r="H1111">
        <v>59.38</v>
      </c>
      <c r="I1111">
        <v>58.73</v>
      </c>
      <c r="J1111" s="7">
        <v>0.68</v>
      </c>
      <c r="K1111" t="s">
        <v>15</v>
      </c>
    </row>
    <row r="1112" spans="2:11" hidden="1" x14ac:dyDescent="0.3">
      <c r="B1112" s="7">
        <v>1</v>
      </c>
      <c r="C1112" s="6" t="s">
        <v>237</v>
      </c>
      <c r="D1112" t="s">
        <v>129</v>
      </c>
      <c r="E1112" s="6" t="str">
        <f>IF(J1112&lt;Leyenda!$D$9,Leyenda!$B$10,IF(AND('1 agua Ver barras'!J1112&gt;=Leyenda!$D$9,'1 agua Ver barras'!J1112&lt;=Leyenda!$D$8),Leyenda!$B$9,IF(AND(J1112&gt;Leyenda!D$8,J1112&lt;Leyenda!$D$7),Leyenda!$B$8,Leyenda!$B$7)))</f>
        <v>OK</v>
      </c>
      <c r="F1112" t="s">
        <v>267</v>
      </c>
      <c r="G1112" t="s">
        <v>35</v>
      </c>
      <c r="H1112">
        <v>126.35</v>
      </c>
      <c r="I1112">
        <v>103.65</v>
      </c>
      <c r="J1112" s="7">
        <v>0.82</v>
      </c>
      <c r="K1112" t="s">
        <v>15</v>
      </c>
    </row>
    <row r="1113" spans="2:11" hidden="1" x14ac:dyDescent="0.3">
      <c r="B1113" s="7">
        <v>1</v>
      </c>
      <c r="C1113" s="6" t="s">
        <v>237</v>
      </c>
      <c r="D1113" t="s">
        <v>130</v>
      </c>
      <c r="E1113" s="6" t="str">
        <f>IF(J1113&lt;Leyenda!$D$9,Leyenda!$B$10,IF(AND('1 agua Ver barras'!J1113&gt;=Leyenda!$D$9,'1 agua Ver barras'!J1113&lt;=Leyenda!$D$8),Leyenda!$B$9,IF(AND(J1113&gt;Leyenda!D$8,J1113&lt;Leyenda!$D$7),Leyenda!$B$8,Leyenda!$B$7)))</f>
        <v>OK</v>
      </c>
      <c r="F1113" t="s">
        <v>267</v>
      </c>
      <c r="G1113" t="s">
        <v>35</v>
      </c>
      <c r="H1113">
        <v>126.35</v>
      </c>
      <c r="I1113">
        <v>103.65</v>
      </c>
      <c r="J1113" s="7">
        <v>0.72</v>
      </c>
      <c r="K1113" t="s">
        <v>15</v>
      </c>
    </row>
    <row r="1114" spans="2:11" hidden="1" x14ac:dyDescent="0.3">
      <c r="B1114" s="7">
        <v>1</v>
      </c>
      <c r="C1114" s="6" t="s">
        <v>237</v>
      </c>
      <c r="D1114" t="s">
        <v>131</v>
      </c>
      <c r="E1114" s="6" t="str">
        <f>IF(J1114&lt;Leyenda!$D$9,Leyenda!$B$10,IF(AND('1 agua Ver barras'!J1114&gt;=Leyenda!$D$9,'1 agua Ver barras'!J1114&lt;=Leyenda!$D$8),Leyenda!$B$9,IF(AND(J1114&gt;Leyenda!D$8,J1114&lt;Leyenda!$D$7),Leyenda!$B$8,Leyenda!$B$7)))</f>
        <v>OK</v>
      </c>
      <c r="F1114" t="s">
        <v>229</v>
      </c>
      <c r="G1114" t="s">
        <v>35</v>
      </c>
      <c r="H1114">
        <v>68.489999999999995</v>
      </c>
      <c r="I1114">
        <v>58.73</v>
      </c>
      <c r="J1114" s="7">
        <v>0.53</v>
      </c>
      <c r="K1114" t="s">
        <v>8</v>
      </c>
    </row>
    <row r="1115" spans="2:11" hidden="1" x14ac:dyDescent="0.3">
      <c r="B1115" s="7">
        <v>1</v>
      </c>
      <c r="C1115" s="6" t="s">
        <v>237</v>
      </c>
      <c r="D1115" t="s">
        <v>132</v>
      </c>
      <c r="E1115" s="6" t="str">
        <f>IF(J1115&lt;Leyenda!$D$9,Leyenda!$B$10,IF(AND('1 agua Ver barras'!J1115&gt;=Leyenda!$D$9,'1 agua Ver barras'!J1115&lt;=Leyenda!$D$8),Leyenda!$B$9,IF(AND(J1115&gt;Leyenda!D$8,J1115&lt;Leyenda!$D$7),Leyenda!$B$8,Leyenda!$B$7)))</f>
        <v>OK</v>
      </c>
      <c r="F1115" t="s">
        <v>229</v>
      </c>
      <c r="G1115" t="s">
        <v>35</v>
      </c>
      <c r="H1115">
        <v>50.26</v>
      </c>
      <c r="I1115">
        <v>58.73</v>
      </c>
      <c r="J1115" s="7">
        <v>0.54</v>
      </c>
      <c r="K1115" t="s">
        <v>15</v>
      </c>
    </row>
  </sheetData>
  <autoFilter ref="B4:K1115" xr:uid="{24561218-57C2-42F8-83E8-926075F0F6CD}">
    <filterColumn colId="0">
      <filters>
        <filter val="4"/>
      </filters>
    </filterColumn>
    <filterColumn colId="1">
      <filters>
        <filter val="5º"/>
      </filters>
    </filterColumn>
  </autoFilter>
  <mergeCells count="1">
    <mergeCell ref="B2:C2"/>
  </mergeCells>
  <phoneticPr fontId="4" type="noConversion"/>
  <conditionalFormatting sqref="E1:E1048576">
    <cfRule type="containsText" dxfId="16" priority="1" operator="containsText" text="SOBRE">
      <formula>NOT(ISERROR(SEARCH("SOBRE",E1)))</formula>
    </cfRule>
    <cfRule type="containsText" dxfId="15" priority="7" operator="containsText" text="LIMITE">
      <formula>NOT(ISERROR(SEARCH("LIMITE",E1)))</formula>
    </cfRule>
    <cfRule type="beginsWith" dxfId="14" priority="8" operator="beginsWith" text="OK">
      <formula>LEFT(E1,LEN("OK"))="OK"</formula>
    </cfRule>
    <cfRule type="containsText" dxfId="13" priority="9" operator="containsText" text="NOK">
      <formula>NOT(ISERROR(SEARCH("NOK",E1)))</formula>
    </cfRule>
  </conditionalFormatting>
  <conditionalFormatting sqref="M5:M105">
    <cfRule type="containsText" dxfId="12" priority="3" operator="containsText" text="LIMITE">
      <formula>NOT(ISERROR(SEARCH("LIMITE",M5)))</formula>
    </cfRule>
    <cfRule type="beginsWith" dxfId="11" priority="4" operator="beginsWith" text="OK">
      <formula>LEFT(M5,LEN("OK"))="OK"</formula>
    </cfRule>
    <cfRule type="containsText" dxfId="10" priority="5" operator="containsText" text="NOK">
      <formula>NOT(ISERROR(SEARCH("NOK",M5)))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0" id="{05024E81-69FF-4D9F-BED1-BD44D85ED48E}">
            <x14:iconSet custom="1">
              <x14:cfvo type="percent">
                <xm:f>0</xm:f>
              </x14:cfvo>
              <x14:cfvo type="num">
                <xm:f>0.85</xm:f>
              </x14:cfvo>
              <x14:cfvo type="num">
                <xm:f>1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J1:J1048576</xm:sqref>
        </x14:conditionalFormatting>
        <x14:conditionalFormatting xmlns:xm="http://schemas.microsoft.com/office/excel/2006/main">
          <x14:cfRule type="iconSet" priority="6" id="{5F3C6BA9-AF01-4BC3-AECF-7620A6106AA2}">
            <x14:iconSet custom="1">
              <x14:cfvo type="percent">
                <xm:f>0</xm:f>
              </x14:cfvo>
              <x14:cfvo type="num">
                <xm:f>0.85</xm:f>
              </x14:cfvo>
              <x14:cfvo type="num">
                <xm:f>1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R5:R105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04367-F16F-465F-9F32-40A9169AD412}">
  <dimension ref="A1:B30"/>
  <sheetViews>
    <sheetView zoomScale="85" zoomScaleNormal="85" workbookViewId="0">
      <selection activeCell="G32" sqref="G32"/>
    </sheetView>
  </sheetViews>
  <sheetFormatPr baseColWidth="10" defaultRowHeight="14.4" x14ac:dyDescent="0.3"/>
  <cols>
    <col min="1" max="1" width="18.77734375" bestFit="1" customWidth="1"/>
    <col min="2" max="2" width="14.109375" bestFit="1" customWidth="1"/>
    <col min="3" max="4" width="22.88671875" bestFit="1" customWidth="1"/>
    <col min="5" max="5" width="23" bestFit="1" customWidth="1"/>
    <col min="6" max="7" width="24.109375" bestFit="1" customWidth="1"/>
    <col min="8" max="9" width="23" bestFit="1" customWidth="1"/>
    <col min="10" max="10" width="21.5546875" bestFit="1" customWidth="1"/>
    <col min="11" max="11" width="13.33203125" bestFit="1" customWidth="1"/>
    <col min="12" max="12" width="21.5546875" bestFit="1" customWidth="1"/>
    <col min="13" max="13" width="13.33203125" bestFit="1" customWidth="1"/>
    <col min="14" max="14" width="21.5546875" bestFit="1" customWidth="1"/>
    <col min="15" max="15" width="13.33203125" bestFit="1" customWidth="1"/>
    <col min="16" max="16" width="21.5546875" bestFit="1" customWidth="1"/>
    <col min="17" max="17" width="13.33203125" bestFit="1" customWidth="1"/>
    <col min="18" max="18" width="19.6640625" bestFit="1" customWidth="1"/>
    <col min="19" max="19" width="21.5546875" bestFit="1" customWidth="1"/>
    <col min="20" max="20" width="13.33203125" bestFit="1" customWidth="1"/>
    <col min="21" max="21" width="18.5546875" bestFit="1" customWidth="1"/>
    <col min="22" max="22" width="21.5546875" bestFit="1" customWidth="1"/>
    <col min="23" max="23" width="13.33203125" bestFit="1" customWidth="1"/>
    <col min="24" max="24" width="21.5546875" bestFit="1" customWidth="1"/>
    <col min="25" max="25" width="13.33203125" bestFit="1" customWidth="1"/>
    <col min="26" max="27" width="20" bestFit="1" customWidth="1"/>
    <col min="28" max="29" width="21.33203125" bestFit="1" customWidth="1"/>
    <col min="30" max="31" width="11.21875" bestFit="1" customWidth="1"/>
    <col min="32" max="33" width="13.33203125" bestFit="1" customWidth="1"/>
    <col min="34" max="34" width="18.6640625" bestFit="1" customWidth="1"/>
    <col min="35" max="36" width="13.33203125" bestFit="1" customWidth="1"/>
    <col min="37" max="37" width="19.6640625" bestFit="1" customWidth="1"/>
    <col min="38" max="40" width="13.33203125" bestFit="1" customWidth="1"/>
    <col min="41" max="42" width="20" bestFit="1" customWidth="1"/>
    <col min="43" max="44" width="21.33203125" bestFit="1" customWidth="1"/>
    <col min="45" max="45" width="11.21875" bestFit="1" customWidth="1"/>
    <col min="46" max="46" width="19.88671875" bestFit="1" customWidth="1"/>
    <col min="47" max="47" width="11.21875" bestFit="1" customWidth="1"/>
    <col min="48" max="51" width="13.33203125" bestFit="1" customWidth="1"/>
    <col min="52" max="52" width="19.6640625" bestFit="1" customWidth="1"/>
    <col min="53" max="55" width="13.33203125" bestFit="1" customWidth="1"/>
    <col min="56" max="57" width="20" bestFit="1" customWidth="1"/>
    <col min="58" max="58" width="19.88671875" bestFit="1" customWidth="1"/>
    <col min="59" max="60" width="21.33203125" bestFit="1" customWidth="1"/>
    <col min="61" max="62" width="11.21875" bestFit="1" customWidth="1"/>
    <col min="63" max="66" width="13.33203125" bestFit="1" customWidth="1"/>
    <col min="67" max="67" width="19.6640625" bestFit="1" customWidth="1"/>
    <col min="68" max="69" width="13.33203125" bestFit="1" customWidth="1"/>
    <col min="70" max="70" width="18.6640625" bestFit="1" customWidth="1"/>
    <col min="71" max="71" width="13.33203125" bestFit="1" customWidth="1"/>
    <col min="72" max="73" width="20" bestFit="1" customWidth="1"/>
    <col min="74" max="75" width="21.33203125" bestFit="1" customWidth="1"/>
    <col min="76" max="77" width="11.21875" bestFit="1" customWidth="1"/>
    <col min="78" max="80" width="13.33203125" bestFit="1" customWidth="1"/>
    <col min="81" max="81" width="18.6640625" bestFit="1" customWidth="1"/>
    <col min="82" max="82" width="13.33203125" bestFit="1" customWidth="1"/>
    <col min="83" max="83" width="19.6640625" bestFit="1" customWidth="1"/>
    <col min="84" max="86" width="13.33203125" bestFit="1" customWidth="1"/>
    <col min="87" max="88" width="20" bestFit="1" customWidth="1"/>
    <col min="89" max="90" width="21.33203125" bestFit="1" customWidth="1"/>
    <col min="91" max="92" width="11.21875" bestFit="1" customWidth="1"/>
    <col min="93" max="93" width="9.109375" bestFit="1" customWidth="1"/>
    <col min="94" max="97" width="13.33203125" bestFit="1" customWidth="1"/>
    <col min="98" max="98" width="19.6640625" bestFit="1" customWidth="1"/>
    <col min="99" max="101" width="13.33203125" bestFit="1" customWidth="1"/>
    <col min="102" max="103" width="20" bestFit="1" customWidth="1"/>
    <col min="104" max="104" width="21.33203125" bestFit="1" customWidth="1"/>
    <col min="105" max="105" width="9.109375" bestFit="1" customWidth="1"/>
    <col min="106" max="106" width="21.33203125" bestFit="1" customWidth="1"/>
    <col min="107" max="108" width="11.21875" bestFit="1" customWidth="1"/>
    <col min="109" max="109" width="21.5546875" bestFit="1" customWidth="1"/>
    <col min="110" max="110" width="13.33203125" bestFit="1" customWidth="1"/>
    <col min="111" max="111" width="21.5546875" bestFit="1" customWidth="1"/>
    <col min="112" max="112" width="13.33203125" bestFit="1" customWidth="1"/>
    <col min="113" max="113" width="21.5546875" bestFit="1" customWidth="1"/>
    <col min="114" max="114" width="13.33203125" bestFit="1" customWidth="1"/>
    <col min="115" max="115" width="21.5546875" bestFit="1" customWidth="1"/>
    <col min="116" max="116" width="13.33203125" bestFit="1" customWidth="1"/>
    <col min="117" max="117" width="19.6640625" bestFit="1" customWidth="1"/>
    <col min="118" max="118" width="21.5546875" bestFit="1" customWidth="1"/>
    <col min="119" max="119" width="13.33203125" bestFit="1" customWidth="1"/>
    <col min="120" max="120" width="21.5546875" bestFit="1" customWidth="1"/>
    <col min="121" max="121" width="13.33203125" bestFit="1" customWidth="1"/>
    <col min="122" max="122" width="21.5546875" bestFit="1" customWidth="1"/>
    <col min="123" max="123" width="13.33203125" bestFit="1" customWidth="1"/>
    <col min="124" max="124" width="11.77734375" bestFit="1" customWidth="1"/>
  </cols>
  <sheetData>
    <row r="1" spans="1:2" x14ac:dyDescent="0.3">
      <c r="A1" s="24" t="s">
        <v>207</v>
      </c>
      <c r="B1" s="25">
        <v>1</v>
      </c>
    </row>
    <row r="2" spans="1:2" x14ac:dyDescent="0.3">
      <c r="A2" s="24" t="s">
        <v>349</v>
      </c>
      <c r="B2" t="s">
        <v>237</v>
      </c>
    </row>
    <row r="4" spans="1:2" x14ac:dyDescent="0.3">
      <c r="A4" s="24" t="s">
        <v>155</v>
      </c>
      <c r="B4" t="s">
        <v>159</v>
      </c>
    </row>
    <row r="5" spans="1:2" x14ac:dyDescent="0.3">
      <c r="A5" s="25" t="s">
        <v>8</v>
      </c>
      <c r="B5">
        <v>45</v>
      </c>
    </row>
    <row r="6" spans="1:2" x14ac:dyDescent="0.3">
      <c r="A6" s="25" t="s">
        <v>43</v>
      </c>
      <c r="B6">
        <v>13</v>
      </c>
    </row>
    <row r="7" spans="1:2" x14ac:dyDescent="0.3">
      <c r="A7" s="25" t="s">
        <v>15</v>
      </c>
      <c r="B7">
        <v>43</v>
      </c>
    </row>
    <row r="8" spans="1:2" x14ac:dyDescent="0.3">
      <c r="A8" s="25" t="s">
        <v>156</v>
      </c>
      <c r="B8">
        <v>101</v>
      </c>
    </row>
    <row r="22" spans="1:2" x14ac:dyDescent="0.3">
      <c r="A22" s="24" t="s">
        <v>207</v>
      </c>
      <c r="B22" s="25">
        <v>0</v>
      </c>
    </row>
    <row r="23" spans="1:2" x14ac:dyDescent="0.3">
      <c r="A23" s="24" t="s">
        <v>349</v>
      </c>
      <c r="B23" t="s">
        <v>165</v>
      </c>
    </row>
    <row r="25" spans="1:2" x14ac:dyDescent="0.3">
      <c r="A25" s="24" t="s">
        <v>155</v>
      </c>
      <c r="B25" t="s">
        <v>159</v>
      </c>
    </row>
    <row r="26" spans="1:2" x14ac:dyDescent="0.3">
      <c r="A26" s="25" t="s">
        <v>137</v>
      </c>
      <c r="B26">
        <v>2</v>
      </c>
    </row>
    <row r="27" spans="1:2" x14ac:dyDescent="0.3">
      <c r="A27" s="25" t="s">
        <v>136</v>
      </c>
      <c r="B27">
        <v>30</v>
      </c>
    </row>
    <row r="28" spans="1:2" x14ac:dyDescent="0.3">
      <c r="A28" s="25" t="s">
        <v>30</v>
      </c>
      <c r="B28">
        <v>41</v>
      </c>
    </row>
    <row r="29" spans="1:2" x14ac:dyDescent="0.3">
      <c r="A29" s="25" t="s">
        <v>161</v>
      </c>
      <c r="B29">
        <v>28</v>
      </c>
    </row>
    <row r="30" spans="1:2" x14ac:dyDescent="0.3">
      <c r="A30" s="25" t="s">
        <v>156</v>
      </c>
      <c r="B30">
        <v>101</v>
      </c>
    </row>
  </sheetData>
  <pageMargins left="0.7" right="0.7" top="0.75" bottom="0.75" header="0.3" footer="0.3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24350-1A0A-4634-8E22-F2A23FC55B5B}">
  <dimension ref="B2:AD113"/>
  <sheetViews>
    <sheetView topLeftCell="A30" zoomScaleNormal="100" workbookViewId="0">
      <selection activeCell="X120" sqref="X120"/>
    </sheetView>
  </sheetViews>
  <sheetFormatPr baseColWidth="10" defaultRowHeight="14.4" x14ac:dyDescent="0.3"/>
  <cols>
    <col min="2" max="2" width="10.44140625" style="28" customWidth="1"/>
    <col min="3" max="3" width="10.6640625" style="28" customWidth="1"/>
    <col min="4" max="4" width="28.44140625" customWidth="1"/>
    <col min="7" max="7" width="10.21875" customWidth="1"/>
    <col min="8" max="8" width="7.109375" customWidth="1"/>
    <col min="9" max="9" width="7.5546875" customWidth="1"/>
    <col min="10" max="10" width="13.6640625" style="7" customWidth="1"/>
    <col min="11" max="11" width="19.33203125" customWidth="1"/>
    <col min="21" max="21" width="27" customWidth="1"/>
    <col min="22" max="23" width="8.77734375" customWidth="1"/>
    <col min="24" max="24" width="19.77734375" customWidth="1"/>
    <col min="25" max="26" width="8.77734375" customWidth="1"/>
    <col min="27" max="27" width="19.77734375" customWidth="1"/>
    <col min="28" max="29" width="8.77734375" customWidth="1"/>
    <col min="30" max="30" width="19.77734375" customWidth="1"/>
  </cols>
  <sheetData>
    <row r="2" spans="2:11" x14ac:dyDescent="0.3">
      <c r="J2" s="7" t="s">
        <v>160</v>
      </c>
    </row>
    <row r="3" spans="2:11" ht="15" thickBot="1" x14ac:dyDescent="0.35"/>
    <row r="4" spans="2:11" ht="15" thickBot="1" x14ac:dyDescent="0.35">
      <c r="B4" s="50" t="s">
        <v>207</v>
      </c>
      <c r="C4" s="51" t="s">
        <v>361</v>
      </c>
      <c r="D4" s="51" t="s">
        <v>0</v>
      </c>
      <c r="E4" s="51" t="s">
        <v>133</v>
      </c>
      <c r="F4" s="51" t="s">
        <v>1</v>
      </c>
      <c r="G4" s="51" t="s">
        <v>2</v>
      </c>
      <c r="H4" s="51" t="s">
        <v>3</v>
      </c>
      <c r="I4" s="51" t="s">
        <v>4</v>
      </c>
      <c r="J4" s="56" t="s">
        <v>5</v>
      </c>
      <c r="K4" s="52" t="s">
        <v>138</v>
      </c>
    </row>
    <row r="5" spans="2:11" x14ac:dyDescent="0.3">
      <c r="B5" s="45">
        <v>0</v>
      </c>
      <c r="C5" s="28" t="s">
        <v>165</v>
      </c>
      <c r="D5" t="s">
        <v>6</v>
      </c>
      <c r="F5" t="s">
        <v>34</v>
      </c>
      <c r="G5" t="s">
        <v>7</v>
      </c>
      <c r="H5">
        <v>11.83</v>
      </c>
      <c r="I5">
        <v>56.12</v>
      </c>
      <c r="J5" s="7">
        <v>0.47</v>
      </c>
      <c r="K5" s="32" t="s">
        <v>8</v>
      </c>
    </row>
    <row r="6" spans="2:11" x14ac:dyDescent="0.3">
      <c r="B6" s="45">
        <v>0</v>
      </c>
      <c r="C6" s="28" t="s">
        <v>165</v>
      </c>
      <c r="D6" t="s">
        <v>11</v>
      </c>
      <c r="F6" t="s">
        <v>34</v>
      </c>
      <c r="G6" t="s">
        <v>7</v>
      </c>
      <c r="H6">
        <v>47.34</v>
      </c>
      <c r="I6">
        <v>56.12</v>
      </c>
      <c r="J6" s="7">
        <v>0.46</v>
      </c>
      <c r="K6" s="32" t="s">
        <v>8</v>
      </c>
    </row>
    <row r="7" spans="2:11" x14ac:dyDescent="0.3">
      <c r="B7" s="45">
        <v>0</v>
      </c>
      <c r="C7" s="28" t="s">
        <v>165</v>
      </c>
      <c r="D7" t="s">
        <v>13</v>
      </c>
      <c r="F7" t="s">
        <v>34</v>
      </c>
      <c r="G7" t="s">
        <v>7</v>
      </c>
      <c r="H7">
        <v>86.12</v>
      </c>
      <c r="I7">
        <v>56.12</v>
      </c>
      <c r="J7" s="7">
        <v>1.68</v>
      </c>
      <c r="K7" s="32" t="s">
        <v>15</v>
      </c>
    </row>
    <row r="8" spans="2:11" x14ac:dyDescent="0.3">
      <c r="B8" s="45">
        <v>0</v>
      </c>
      <c r="C8" s="28" t="s">
        <v>165</v>
      </c>
      <c r="D8" t="s">
        <v>129</v>
      </c>
      <c r="F8" t="s">
        <v>38</v>
      </c>
      <c r="G8" t="s">
        <v>7</v>
      </c>
      <c r="H8">
        <v>53.65</v>
      </c>
      <c r="I8">
        <v>49.62</v>
      </c>
      <c r="J8" s="7">
        <v>0.21</v>
      </c>
      <c r="K8" s="32" t="s">
        <v>15</v>
      </c>
    </row>
    <row r="9" spans="2:11" x14ac:dyDescent="0.3">
      <c r="B9" s="45">
        <v>0</v>
      </c>
      <c r="C9" s="28" t="s">
        <v>165</v>
      </c>
      <c r="D9" t="s">
        <v>21</v>
      </c>
      <c r="F9" t="s">
        <v>38</v>
      </c>
      <c r="G9" t="s">
        <v>7</v>
      </c>
      <c r="H9">
        <v>128.77000000000001</v>
      </c>
      <c r="I9">
        <v>49.62</v>
      </c>
      <c r="J9" s="7">
        <v>5.96</v>
      </c>
      <c r="K9" s="32" t="s">
        <v>15</v>
      </c>
    </row>
    <row r="10" spans="2:11" x14ac:dyDescent="0.3">
      <c r="B10" s="45">
        <v>0</v>
      </c>
      <c r="C10" s="28" t="s">
        <v>165</v>
      </c>
      <c r="D10" t="s">
        <v>24</v>
      </c>
      <c r="F10" t="s">
        <v>41</v>
      </c>
      <c r="G10" t="s">
        <v>7</v>
      </c>
      <c r="H10">
        <v>62.55</v>
      </c>
      <c r="I10">
        <v>267.83</v>
      </c>
      <c r="J10" s="7">
        <v>0.28999999999999998</v>
      </c>
      <c r="K10" s="32" t="s">
        <v>15</v>
      </c>
    </row>
    <row r="11" spans="2:11" ht="15" thickBot="1" x14ac:dyDescent="0.35">
      <c r="B11" s="46">
        <v>0</v>
      </c>
      <c r="C11" s="43" t="s">
        <v>165</v>
      </c>
      <c r="D11" s="33" t="s">
        <v>27</v>
      </c>
      <c r="E11" s="33"/>
      <c r="F11" s="33" t="s">
        <v>45</v>
      </c>
      <c r="G11" s="33" t="s">
        <v>7</v>
      </c>
      <c r="H11" s="33">
        <v>122.85</v>
      </c>
      <c r="I11" s="33">
        <v>402.65</v>
      </c>
      <c r="J11" s="34">
        <v>10.119999999999999</v>
      </c>
      <c r="K11" s="35" t="s">
        <v>15</v>
      </c>
    </row>
    <row r="12" spans="2:11" x14ac:dyDescent="0.3">
      <c r="B12" s="45">
        <v>1</v>
      </c>
      <c r="C12" s="28" t="s">
        <v>165</v>
      </c>
      <c r="D12" t="s">
        <v>6</v>
      </c>
      <c r="F12" t="s">
        <v>10</v>
      </c>
      <c r="G12" t="s">
        <v>35</v>
      </c>
      <c r="H12">
        <v>14.47</v>
      </c>
      <c r="I12">
        <v>64.59</v>
      </c>
      <c r="J12" s="7">
        <v>0.68</v>
      </c>
      <c r="K12" s="32" t="s">
        <v>8</v>
      </c>
    </row>
    <row r="13" spans="2:11" x14ac:dyDescent="0.3">
      <c r="B13" s="45">
        <v>1</v>
      </c>
      <c r="C13" s="28" t="s">
        <v>165</v>
      </c>
      <c r="D13" t="s">
        <v>37</v>
      </c>
      <c r="F13" t="s">
        <v>10</v>
      </c>
      <c r="G13" t="s">
        <v>35</v>
      </c>
      <c r="H13">
        <v>54.36</v>
      </c>
      <c r="I13">
        <v>64.59</v>
      </c>
      <c r="J13" s="7">
        <v>0.65</v>
      </c>
      <c r="K13" s="32" t="s">
        <v>8</v>
      </c>
    </row>
    <row r="14" spans="2:11" x14ac:dyDescent="0.3">
      <c r="B14" s="45">
        <v>1</v>
      </c>
      <c r="C14" s="28" t="s">
        <v>165</v>
      </c>
      <c r="D14" t="s">
        <v>92</v>
      </c>
      <c r="F14" t="s">
        <v>16</v>
      </c>
      <c r="G14" t="s">
        <v>35</v>
      </c>
      <c r="H14">
        <v>72.930000000000007</v>
      </c>
      <c r="I14">
        <v>49.7</v>
      </c>
      <c r="J14" s="7">
        <v>0.87</v>
      </c>
      <c r="K14" s="32" t="s">
        <v>15</v>
      </c>
    </row>
    <row r="15" spans="2:11" x14ac:dyDescent="0.3">
      <c r="B15" s="45">
        <v>1</v>
      </c>
      <c r="C15" s="28" t="s">
        <v>165</v>
      </c>
      <c r="D15" t="s">
        <v>17</v>
      </c>
      <c r="F15" t="s">
        <v>19</v>
      </c>
      <c r="G15" t="s">
        <v>35</v>
      </c>
      <c r="H15">
        <v>91.56</v>
      </c>
      <c r="I15">
        <v>81.349999999999994</v>
      </c>
      <c r="J15" s="7">
        <v>0.47</v>
      </c>
      <c r="K15" s="32" t="s">
        <v>15</v>
      </c>
    </row>
    <row r="16" spans="2:11" x14ac:dyDescent="0.3">
      <c r="B16" s="45">
        <v>1</v>
      </c>
      <c r="C16" s="28" t="s">
        <v>165</v>
      </c>
      <c r="D16" t="s">
        <v>94</v>
      </c>
      <c r="F16" t="s">
        <v>23</v>
      </c>
      <c r="G16" t="s">
        <v>35</v>
      </c>
      <c r="H16">
        <v>78.23</v>
      </c>
      <c r="I16">
        <v>36.42</v>
      </c>
      <c r="J16" s="7">
        <v>0.74</v>
      </c>
      <c r="K16" s="32" t="s">
        <v>15</v>
      </c>
    </row>
    <row r="17" spans="2:11" x14ac:dyDescent="0.3">
      <c r="B17" s="45">
        <v>1</v>
      </c>
      <c r="C17" s="28" t="s">
        <v>165</v>
      </c>
      <c r="D17" t="s">
        <v>120</v>
      </c>
      <c r="F17" t="s">
        <v>25</v>
      </c>
      <c r="G17" t="s">
        <v>35</v>
      </c>
      <c r="H17">
        <v>89.27</v>
      </c>
      <c r="I17">
        <v>359.98</v>
      </c>
      <c r="J17" s="7">
        <v>0.67</v>
      </c>
      <c r="K17" s="32" t="s">
        <v>43</v>
      </c>
    </row>
    <row r="18" spans="2:11" ht="15" thickBot="1" x14ac:dyDescent="0.35">
      <c r="B18" s="46">
        <v>1</v>
      </c>
      <c r="C18" s="43" t="s">
        <v>165</v>
      </c>
      <c r="D18" s="33" t="s">
        <v>48</v>
      </c>
      <c r="E18" s="33"/>
      <c r="F18" s="33" t="s">
        <v>20</v>
      </c>
      <c r="G18" s="33" t="s">
        <v>35</v>
      </c>
      <c r="H18" s="33">
        <v>67.42</v>
      </c>
      <c r="I18" s="33">
        <v>243.65</v>
      </c>
      <c r="J18" s="34">
        <v>1.46</v>
      </c>
      <c r="K18" s="35" t="s">
        <v>8</v>
      </c>
    </row>
    <row r="19" spans="2:11" x14ac:dyDescent="0.3">
      <c r="B19" s="45">
        <v>2</v>
      </c>
      <c r="C19" s="28" t="s">
        <v>165</v>
      </c>
      <c r="D19" t="s">
        <v>6</v>
      </c>
      <c r="F19" t="s">
        <v>9</v>
      </c>
      <c r="G19" t="s">
        <v>35</v>
      </c>
      <c r="H19">
        <v>15.65</v>
      </c>
      <c r="I19">
        <v>68.62</v>
      </c>
      <c r="J19" s="7">
        <v>0.79</v>
      </c>
      <c r="K19" s="32" t="s">
        <v>8</v>
      </c>
    </row>
    <row r="20" spans="2:11" x14ac:dyDescent="0.3">
      <c r="B20" s="45">
        <v>2</v>
      </c>
      <c r="C20" s="28" t="s">
        <v>165</v>
      </c>
      <c r="D20" t="s">
        <v>37</v>
      </c>
      <c r="F20" t="s">
        <v>9</v>
      </c>
      <c r="G20" t="s">
        <v>35</v>
      </c>
      <c r="H20">
        <v>58.77</v>
      </c>
      <c r="I20">
        <v>68.62</v>
      </c>
      <c r="J20" s="7">
        <v>0.77</v>
      </c>
      <c r="K20" s="32" t="s">
        <v>8</v>
      </c>
    </row>
    <row r="21" spans="2:11" x14ac:dyDescent="0.3">
      <c r="B21" s="45">
        <v>2</v>
      </c>
      <c r="C21" s="28" t="s">
        <v>165</v>
      </c>
      <c r="D21" t="s">
        <v>92</v>
      </c>
      <c r="F21" t="s">
        <v>166</v>
      </c>
      <c r="G21" t="s">
        <v>35</v>
      </c>
      <c r="H21">
        <v>69.36</v>
      </c>
      <c r="I21">
        <v>47.82</v>
      </c>
      <c r="J21" s="7">
        <v>0.81</v>
      </c>
      <c r="K21" s="32" t="s">
        <v>43</v>
      </c>
    </row>
    <row r="22" spans="2:11" x14ac:dyDescent="0.3">
      <c r="B22" s="45">
        <v>2</v>
      </c>
      <c r="C22" s="28" t="s">
        <v>165</v>
      </c>
      <c r="D22" t="s">
        <v>17</v>
      </c>
      <c r="F22" t="s">
        <v>18</v>
      </c>
      <c r="G22" t="s">
        <v>35</v>
      </c>
      <c r="H22">
        <v>104.93</v>
      </c>
      <c r="I22">
        <v>90.71</v>
      </c>
      <c r="J22" s="7">
        <v>0.6</v>
      </c>
      <c r="K22" s="32" t="s">
        <v>15</v>
      </c>
    </row>
    <row r="23" spans="2:11" x14ac:dyDescent="0.3">
      <c r="B23" s="45">
        <v>2</v>
      </c>
      <c r="C23" s="28" t="s">
        <v>165</v>
      </c>
      <c r="D23" t="s">
        <v>81</v>
      </c>
      <c r="F23" t="s">
        <v>23</v>
      </c>
      <c r="G23" t="s">
        <v>35</v>
      </c>
      <c r="H23">
        <v>78.23</v>
      </c>
      <c r="I23">
        <v>36.42</v>
      </c>
      <c r="J23" s="7">
        <v>0.8</v>
      </c>
      <c r="K23" s="32" t="s">
        <v>15</v>
      </c>
    </row>
    <row r="24" spans="2:11" x14ac:dyDescent="0.3">
      <c r="B24" s="45">
        <v>2</v>
      </c>
      <c r="C24" s="28" t="s">
        <v>165</v>
      </c>
      <c r="D24" t="s">
        <v>120</v>
      </c>
      <c r="F24" t="s">
        <v>25</v>
      </c>
      <c r="G24" t="s">
        <v>35</v>
      </c>
      <c r="H24">
        <v>89.27</v>
      </c>
      <c r="I24">
        <v>359.98</v>
      </c>
      <c r="J24" s="7">
        <v>0.71</v>
      </c>
      <c r="K24" s="32" t="s">
        <v>43</v>
      </c>
    </row>
    <row r="25" spans="2:11" ht="15" thickBot="1" x14ac:dyDescent="0.35">
      <c r="B25" s="46">
        <v>2</v>
      </c>
      <c r="C25" s="43" t="s">
        <v>165</v>
      </c>
      <c r="D25" s="33" t="s">
        <v>48</v>
      </c>
      <c r="E25" s="33"/>
      <c r="F25" s="33" t="s">
        <v>167</v>
      </c>
      <c r="G25" s="33" t="s">
        <v>35</v>
      </c>
      <c r="H25" s="33">
        <v>54.86</v>
      </c>
      <c r="I25" s="33">
        <v>201.79</v>
      </c>
      <c r="J25" s="34">
        <v>0.89</v>
      </c>
      <c r="K25" s="35" t="s">
        <v>8</v>
      </c>
    </row>
    <row r="26" spans="2:11" x14ac:dyDescent="0.3">
      <c r="B26" s="45">
        <v>3</v>
      </c>
      <c r="C26" s="28" t="s">
        <v>165</v>
      </c>
      <c r="D26" t="s">
        <v>6</v>
      </c>
      <c r="F26" t="s">
        <v>9</v>
      </c>
      <c r="G26" t="s">
        <v>35</v>
      </c>
      <c r="H26">
        <v>15.65</v>
      </c>
      <c r="I26">
        <v>68.62</v>
      </c>
      <c r="J26" s="7">
        <v>0.79</v>
      </c>
      <c r="K26" s="32" t="s">
        <v>8</v>
      </c>
    </row>
    <row r="27" spans="2:11" x14ac:dyDescent="0.3">
      <c r="B27" s="45">
        <v>3</v>
      </c>
      <c r="C27" s="28" t="s">
        <v>165</v>
      </c>
      <c r="D27" t="s">
        <v>37</v>
      </c>
      <c r="F27" t="s">
        <v>9</v>
      </c>
      <c r="G27" t="s">
        <v>35</v>
      </c>
      <c r="H27">
        <v>58.77</v>
      </c>
      <c r="I27">
        <v>68.62</v>
      </c>
      <c r="J27" s="7">
        <v>0.83</v>
      </c>
      <c r="K27" s="32" t="s">
        <v>8</v>
      </c>
    </row>
    <row r="28" spans="2:11" x14ac:dyDescent="0.3">
      <c r="B28" s="45">
        <v>3</v>
      </c>
      <c r="C28" s="28" t="s">
        <v>165</v>
      </c>
      <c r="D28" t="s">
        <v>92</v>
      </c>
      <c r="F28" t="s">
        <v>166</v>
      </c>
      <c r="G28" t="s">
        <v>35</v>
      </c>
      <c r="H28">
        <v>69.36</v>
      </c>
      <c r="I28">
        <v>47.82</v>
      </c>
      <c r="J28" s="7">
        <v>0.8</v>
      </c>
      <c r="K28" s="32" t="s">
        <v>43</v>
      </c>
    </row>
    <row r="29" spans="2:11" x14ac:dyDescent="0.3">
      <c r="B29" s="45">
        <v>3</v>
      </c>
      <c r="C29" s="28" t="s">
        <v>165</v>
      </c>
      <c r="D29" t="s">
        <v>17</v>
      </c>
      <c r="F29" t="s">
        <v>267</v>
      </c>
      <c r="G29" t="s">
        <v>35</v>
      </c>
      <c r="H29">
        <v>122.81</v>
      </c>
      <c r="I29">
        <v>103.65</v>
      </c>
      <c r="J29" s="7">
        <v>0.75</v>
      </c>
      <c r="K29" s="32" t="s">
        <v>15</v>
      </c>
    </row>
    <row r="30" spans="2:11" x14ac:dyDescent="0.3">
      <c r="B30" s="45">
        <v>3</v>
      </c>
      <c r="C30" s="28" t="s">
        <v>165</v>
      </c>
      <c r="D30" t="s">
        <v>81</v>
      </c>
      <c r="F30" t="s">
        <v>23</v>
      </c>
      <c r="G30" t="s">
        <v>35</v>
      </c>
      <c r="H30">
        <v>78.23</v>
      </c>
      <c r="I30">
        <v>36.42</v>
      </c>
      <c r="J30" s="7">
        <v>0.79</v>
      </c>
      <c r="K30" s="32" t="s">
        <v>15</v>
      </c>
    </row>
    <row r="31" spans="2:11" x14ac:dyDescent="0.3">
      <c r="B31" s="45">
        <v>3</v>
      </c>
      <c r="C31" s="28" t="s">
        <v>165</v>
      </c>
      <c r="D31" t="s">
        <v>120</v>
      </c>
      <c r="F31" t="s">
        <v>25</v>
      </c>
      <c r="G31" t="s">
        <v>35</v>
      </c>
      <c r="H31">
        <v>89.27</v>
      </c>
      <c r="I31">
        <v>359.98</v>
      </c>
      <c r="J31" s="7">
        <v>0.75</v>
      </c>
      <c r="K31" s="32" t="s">
        <v>43</v>
      </c>
    </row>
    <row r="32" spans="2:11" x14ac:dyDescent="0.3">
      <c r="B32" s="45">
        <v>3</v>
      </c>
      <c r="C32" s="28" t="s">
        <v>165</v>
      </c>
      <c r="D32" t="s">
        <v>44</v>
      </c>
      <c r="F32" t="s">
        <v>28</v>
      </c>
      <c r="G32" t="s">
        <v>35</v>
      </c>
      <c r="H32">
        <v>60.54</v>
      </c>
      <c r="I32">
        <v>223.65</v>
      </c>
      <c r="J32" s="7">
        <v>0.71</v>
      </c>
      <c r="K32" s="32" t="s">
        <v>8</v>
      </c>
    </row>
    <row r="33" spans="2:11" ht="15" thickBot="1" x14ac:dyDescent="0.35">
      <c r="B33" s="46">
        <v>3</v>
      </c>
      <c r="C33" s="43" t="s">
        <v>165</v>
      </c>
      <c r="D33" s="33" t="s">
        <v>230</v>
      </c>
      <c r="E33" s="33"/>
      <c r="F33" s="33" t="s">
        <v>268</v>
      </c>
      <c r="G33" s="33" t="s">
        <v>35</v>
      </c>
      <c r="H33" s="33">
        <v>50.13</v>
      </c>
      <c r="I33" s="33">
        <v>185.68</v>
      </c>
      <c r="J33" s="34">
        <v>0.8</v>
      </c>
      <c r="K33" s="35" t="s">
        <v>8</v>
      </c>
    </row>
    <row r="34" spans="2:11" x14ac:dyDescent="0.3">
      <c r="B34" s="45">
        <v>4</v>
      </c>
      <c r="C34" s="28" t="s">
        <v>165</v>
      </c>
      <c r="D34" t="s">
        <v>6</v>
      </c>
      <c r="F34" t="s">
        <v>9</v>
      </c>
      <c r="G34" t="s">
        <v>35</v>
      </c>
      <c r="H34">
        <v>15.65</v>
      </c>
      <c r="I34">
        <v>68.62</v>
      </c>
      <c r="J34" s="7">
        <v>0.79</v>
      </c>
      <c r="K34" s="32" t="s">
        <v>8</v>
      </c>
    </row>
    <row r="35" spans="2:11" x14ac:dyDescent="0.3">
      <c r="B35" s="45">
        <v>4</v>
      </c>
      <c r="C35" s="28" t="s">
        <v>165</v>
      </c>
      <c r="D35" t="s">
        <v>37</v>
      </c>
      <c r="F35" t="s">
        <v>9</v>
      </c>
      <c r="G35" t="s">
        <v>35</v>
      </c>
      <c r="H35">
        <v>58.77</v>
      </c>
      <c r="I35">
        <v>68.62</v>
      </c>
      <c r="J35" s="7">
        <v>0.82</v>
      </c>
      <c r="K35" s="32" t="s">
        <v>8</v>
      </c>
    </row>
    <row r="36" spans="2:11" x14ac:dyDescent="0.3">
      <c r="B36" s="45">
        <v>4</v>
      </c>
      <c r="C36" s="28" t="s">
        <v>165</v>
      </c>
      <c r="D36" t="s">
        <v>13</v>
      </c>
      <c r="F36" t="s">
        <v>166</v>
      </c>
      <c r="G36" t="s">
        <v>35</v>
      </c>
      <c r="H36">
        <v>69.36</v>
      </c>
      <c r="I36">
        <v>47.82</v>
      </c>
      <c r="J36" s="7">
        <v>0.75</v>
      </c>
      <c r="K36" s="32" t="s">
        <v>43</v>
      </c>
    </row>
    <row r="37" spans="2:11" x14ac:dyDescent="0.3">
      <c r="B37" s="45">
        <v>4</v>
      </c>
      <c r="C37" s="28" t="s">
        <v>165</v>
      </c>
      <c r="D37" t="s">
        <v>17</v>
      </c>
      <c r="F37" t="s">
        <v>267</v>
      </c>
      <c r="G37" t="s">
        <v>35</v>
      </c>
      <c r="H37">
        <v>122.81</v>
      </c>
      <c r="I37">
        <v>103.65</v>
      </c>
      <c r="J37" s="7">
        <v>0.78</v>
      </c>
      <c r="K37" s="32" t="s">
        <v>15</v>
      </c>
    </row>
    <row r="38" spans="2:11" x14ac:dyDescent="0.3">
      <c r="B38" s="45">
        <v>4</v>
      </c>
      <c r="C38" s="28" t="s">
        <v>165</v>
      </c>
      <c r="D38" t="s">
        <v>68</v>
      </c>
      <c r="F38" t="s">
        <v>23</v>
      </c>
      <c r="G38" t="s">
        <v>35</v>
      </c>
      <c r="H38">
        <v>78.23</v>
      </c>
      <c r="I38">
        <v>36.42</v>
      </c>
      <c r="J38" s="7">
        <v>0.74</v>
      </c>
      <c r="K38" s="32" t="s">
        <v>15</v>
      </c>
    </row>
    <row r="39" spans="2:11" x14ac:dyDescent="0.3">
      <c r="B39" s="45">
        <v>4</v>
      </c>
      <c r="C39" s="28" t="s">
        <v>165</v>
      </c>
      <c r="D39" t="s">
        <v>120</v>
      </c>
      <c r="F39" t="s">
        <v>25</v>
      </c>
      <c r="G39" t="s">
        <v>35</v>
      </c>
      <c r="H39">
        <v>89.27</v>
      </c>
      <c r="I39">
        <v>359.98</v>
      </c>
      <c r="J39" s="7">
        <v>0.73</v>
      </c>
      <c r="K39" s="32" t="s">
        <v>43</v>
      </c>
    </row>
    <row r="40" spans="2:11" x14ac:dyDescent="0.3">
      <c r="B40" s="45">
        <v>4</v>
      </c>
      <c r="C40" s="28" t="s">
        <v>165</v>
      </c>
      <c r="D40" t="s">
        <v>61</v>
      </c>
      <c r="F40" t="s">
        <v>45</v>
      </c>
      <c r="G40" t="s">
        <v>35</v>
      </c>
      <c r="H40">
        <v>122.85</v>
      </c>
      <c r="I40">
        <v>402.65</v>
      </c>
      <c r="J40" s="7">
        <v>0.69</v>
      </c>
      <c r="K40" s="32" t="s">
        <v>15</v>
      </c>
    </row>
    <row r="41" spans="2:11" ht="15" thickBot="1" x14ac:dyDescent="0.35">
      <c r="B41" s="46">
        <v>4</v>
      </c>
      <c r="C41" s="43" t="s">
        <v>165</v>
      </c>
      <c r="D41" s="33" t="s">
        <v>271</v>
      </c>
      <c r="E41" s="33"/>
      <c r="F41" s="33" t="s">
        <v>268</v>
      </c>
      <c r="G41" s="33" t="s">
        <v>35</v>
      </c>
      <c r="H41" s="33">
        <v>50.13</v>
      </c>
      <c r="I41" s="33">
        <v>185.68</v>
      </c>
      <c r="J41" s="34">
        <v>0.75</v>
      </c>
      <c r="K41" s="35" t="s">
        <v>8</v>
      </c>
    </row>
    <row r="42" spans="2:11" x14ac:dyDescent="0.3">
      <c r="B42" s="45">
        <v>0</v>
      </c>
      <c r="C42" s="28" t="s">
        <v>208</v>
      </c>
      <c r="D42" t="s">
        <v>6</v>
      </c>
      <c r="F42" t="s">
        <v>34</v>
      </c>
      <c r="G42" t="s">
        <v>7</v>
      </c>
      <c r="H42">
        <v>11.83</v>
      </c>
      <c r="I42">
        <v>56.12</v>
      </c>
      <c r="J42" s="7">
        <v>0.69</v>
      </c>
      <c r="K42" s="32" t="s">
        <v>8</v>
      </c>
    </row>
    <row r="43" spans="2:11" x14ac:dyDescent="0.3">
      <c r="B43" s="45">
        <v>0</v>
      </c>
      <c r="C43" s="28" t="s">
        <v>208</v>
      </c>
      <c r="D43" t="s">
        <v>11</v>
      </c>
      <c r="F43" t="s">
        <v>34</v>
      </c>
      <c r="G43" t="s">
        <v>7</v>
      </c>
      <c r="H43">
        <v>55.87</v>
      </c>
      <c r="I43">
        <v>56.12</v>
      </c>
      <c r="J43" s="7">
        <v>0.61</v>
      </c>
      <c r="K43" s="32" t="s">
        <v>8</v>
      </c>
    </row>
    <row r="44" spans="2:11" x14ac:dyDescent="0.3">
      <c r="B44" s="45">
        <v>0</v>
      </c>
      <c r="C44" s="28" t="s">
        <v>208</v>
      </c>
      <c r="D44" t="s">
        <v>13</v>
      </c>
      <c r="F44" t="s">
        <v>34</v>
      </c>
      <c r="G44" t="s">
        <v>7</v>
      </c>
      <c r="H44">
        <v>105.62</v>
      </c>
      <c r="I44">
        <v>56.12</v>
      </c>
      <c r="J44" s="7">
        <v>1.7</v>
      </c>
      <c r="K44" s="32" t="s">
        <v>15</v>
      </c>
    </row>
    <row r="45" spans="2:11" x14ac:dyDescent="0.3">
      <c r="B45" s="45">
        <v>0</v>
      </c>
      <c r="C45" s="28" t="s">
        <v>208</v>
      </c>
      <c r="D45" t="s">
        <v>17</v>
      </c>
      <c r="F45" t="s">
        <v>38</v>
      </c>
      <c r="G45" t="s">
        <v>7</v>
      </c>
      <c r="H45">
        <v>54.25</v>
      </c>
      <c r="I45">
        <v>49.62</v>
      </c>
      <c r="J45" s="7">
        <v>0.22</v>
      </c>
      <c r="K45" s="32" t="s">
        <v>15</v>
      </c>
    </row>
    <row r="46" spans="2:11" x14ac:dyDescent="0.3">
      <c r="B46" s="45">
        <v>0</v>
      </c>
      <c r="C46" s="28" t="s">
        <v>208</v>
      </c>
      <c r="D46" t="s">
        <v>21</v>
      </c>
      <c r="F46" t="s">
        <v>38</v>
      </c>
      <c r="G46" t="s">
        <v>7</v>
      </c>
      <c r="H46">
        <v>130.19</v>
      </c>
      <c r="I46">
        <v>49.62</v>
      </c>
      <c r="J46" s="7">
        <v>6.03</v>
      </c>
      <c r="K46" s="32" t="s">
        <v>15</v>
      </c>
    </row>
    <row r="47" spans="2:11" x14ac:dyDescent="0.3">
      <c r="B47" s="45">
        <v>0</v>
      </c>
      <c r="C47" s="28" t="s">
        <v>208</v>
      </c>
      <c r="D47" t="s">
        <v>120</v>
      </c>
      <c r="F47" t="s">
        <v>41</v>
      </c>
      <c r="G47" t="s">
        <v>7</v>
      </c>
      <c r="H47">
        <v>62.55</v>
      </c>
      <c r="I47">
        <v>267.83</v>
      </c>
      <c r="J47" s="7">
        <v>0.36</v>
      </c>
      <c r="K47" s="32" t="s">
        <v>43</v>
      </c>
    </row>
    <row r="48" spans="2:11" ht="15" thickBot="1" x14ac:dyDescent="0.35">
      <c r="B48" s="46">
        <v>0</v>
      </c>
      <c r="C48" s="43" t="s">
        <v>208</v>
      </c>
      <c r="D48" s="33" t="s">
        <v>27</v>
      </c>
      <c r="E48" s="33"/>
      <c r="F48" s="33" t="s">
        <v>45</v>
      </c>
      <c r="G48" s="33" t="s">
        <v>7</v>
      </c>
      <c r="H48" s="33">
        <v>122.85</v>
      </c>
      <c r="I48" s="33">
        <v>402.65</v>
      </c>
      <c r="J48" s="34">
        <v>10.91</v>
      </c>
      <c r="K48" s="35" t="s">
        <v>15</v>
      </c>
    </row>
    <row r="49" spans="2:11" x14ac:dyDescent="0.3">
      <c r="B49" s="45">
        <v>1</v>
      </c>
      <c r="C49" s="28" t="s">
        <v>208</v>
      </c>
      <c r="D49" t="s">
        <v>6</v>
      </c>
      <c r="F49" t="s">
        <v>229</v>
      </c>
      <c r="G49" t="s">
        <v>7</v>
      </c>
      <c r="H49">
        <v>12.6</v>
      </c>
      <c r="I49">
        <v>58.73</v>
      </c>
      <c r="J49" s="7">
        <v>0.72</v>
      </c>
      <c r="K49" s="32" t="s">
        <v>8</v>
      </c>
    </row>
    <row r="50" spans="2:11" x14ac:dyDescent="0.3">
      <c r="B50" s="45">
        <v>1</v>
      </c>
      <c r="C50" s="28" t="s">
        <v>208</v>
      </c>
      <c r="D50" t="s">
        <v>11</v>
      </c>
      <c r="F50" t="s">
        <v>229</v>
      </c>
      <c r="G50" t="s">
        <v>7</v>
      </c>
      <c r="H50">
        <v>59.49</v>
      </c>
      <c r="I50">
        <v>58.73</v>
      </c>
      <c r="J50" s="7">
        <v>0.57999999999999996</v>
      </c>
      <c r="K50" s="32" t="s">
        <v>8</v>
      </c>
    </row>
    <row r="51" spans="2:11" x14ac:dyDescent="0.3">
      <c r="B51" s="45">
        <v>1</v>
      </c>
      <c r="C51" s="28" t="s">
        <v>208</v>
      </c>
      <c r="D51" t="s">
        <v>92</v>
      </c>
      <c r="F51" t="s">
        <v>166</v>
      </c>
      <c r="G51" t="s">
        <v>7</v>
      </c>
      <c r="H51">
        <v>85.06</v>
      </c>
      <c r="I51">
        <v>47.82</v>
      </c>
      <c r="J51" s="7">
        <v>0.78</v>
      </c>
      <c r="K51" s="32" t="s">
        <v>15</v>
      </c>
    </row>
    <row r="52" spans="2:11" x14ac:dyDescent="0.3">
      <c r="B52" s="45">
        <v>1</v>
      </c>
      <c r="C52" s="28" t="s">
        <v>208</v>
      </c>
      <c r="D52" t="s">
        <v>129</v>
      </c>
      <c r="F52" t="s">
        <v>19</v>
      </c>
      <c r="G52" t="s">
        <v>7</v>
      </c>
      <c r="H52">
        <v>92.58</v>
      </c>
      <c r="I52">
        <v>81.349999999999994</v>
      </c>
      <c r="J52" s="7">
        <v>0.46</v>
      </c>
      <c r="K52" s="32" t="s">
        <v>15</v>
      </c>
    </row>
    <row r="53" spans="2:11" x14ac:dyDescent="0.3">
      <c r="B53" s="45">
        <v>1</v>
      </c>
      <c r="C53" s="28" t="s">
        <v>208</v>
      </c>
      <c r="D53" t="s">
        <v>94</v>
      </c>
      <c r="F53" t="s">
        <v>23</v>
      </c>
      <c r="G53" t="s">
        <v>7</v>
      </c>
      <c r="H53">
        <v>79.09</v>
      </c>
      <c r="I53">
        <v>36.42</v>
      </c>
      <c r="J53" s="7">
        <v>0.75</v>
      </c>
      <c r="K53" s="32" t="s">
        <v>15</v>
      </c>
    </row>
    <row r="54" spans="2:11" x14ac:dyDescent="0.3">
      <c r="B54" s="45">
        <v>1</v>
      </c>
      <c r="C54" s="28" t="s">
        <v>208</v>
      </c>
      <c r="D54" t="s">
        <v>119</v>
      </c>
      <c r="F54" t="s">
        <v>26</v>
      </c>
      <c r="G54" t="s">
        <v>7</v>
      </c>
      <c r="H54">
        <v>78.14</v>
      </c>
      <c r="I54">
        <v>323</v>
      </c>
      <c r="J54" s="7">
        <v>0.49</v>
      </c>
      <c r="K54" s="32" t="s">
        <v>8</v>
      </c>
    </row>
    <row r="55" spans="2:11" ht="15" thickBot="1" x14ac:dyDescent="0.35">
      <c r="B55" s="46">
        <v>1</v>
      </c>
      <c r="C55" s="43" t="s">
        <v>208</v>
      </c>
      <c r="D55" s="33" t="s">
        <v>48</v>
      </c>
      <c r="E55" s="33"/>
      <c r="F55" s="33" t="s">
        <v>20</v>
      </c>
      <c r="G55" s="33" t="s">
        <v>7</v>
      </c>
      <c r="H55" s="33">
        <v>67.42</v>
      </c>
      <c r="I55" s="33">
        <v>243.65</v>
      </c>
      <c r="J55" s="34">
        <v>1.66</v>
      </c>
      <c r="K55" s="35" t="s">
        <v>43</v>
      </c>
    </row>
    <row r="56" spans="2:11" x14ac:dyDescent="0.3">
      <c r="B56" s="45">
        <v>2</v>
      </c>
      <c r="C56" s="28" t="s">
        <v>208</v>
      </c>
      <c r="D56" t="s">
        <v>6</v>
      </c>
      <c r="F56" t="s">
        <v>12</v>
      </c>
      <c r="G56" t="s">
        <v>7</v>
      </c>
      <c r="H56">
        <v>13.47</v>
      </c>
      <c r="I56">
        <v>61.46</v>
      </c>
      <c r="J56" s="7">
        <v>0.85</v>
      </c>
      <c r="K56" s="32" t="s">
        <v>8</v>
      </c>
    </row>
    <row r="57" spans="2:11" x14ac:dyDescent="0.3">
      <c r="B57" s="45">
        <v>2</v>
      </c>
      <c r="C57" s="28" t="s">
        <v>208</v>
      </c>
      <c r="D57" t="s">
        <v>37</v>
      </c>
      <c r="F57" t="s">
        <v>10</v>
      </c>
      <c r="G57" t="s">
        <v>7</v>
      </c>
      <c r="H57">
        <v>61.31</v>
      </c>
      <c r="I57">
        <v>64.59</v>
      </c>
      <c r="J57" s="7">
        <v>0.78</v>
      </c>
      <c r="K57" s="32" t="s">
        <v>8</v>
      </c>
    </row>
    <row r="58" spans="2:11" x14ac:dyDescent="0.3">
      <c r="B58" s="45">
        <v>2</v>
      </c>
      <c r="C58" s="28" t="s">
        <v>208</v>
      </c>
      <c r="D58" t="s">
        <v>92</v>
      </c>
      <c r="F58" t="s">
        <v>166</v>
      </c>
      <c r="G58" t="s">
        <v>7</v>
      </c>
      <c r="H58">
        <v>85.06</v>
      </c>
      <c r="I58">
        <v>47.82</v>
      </c>
      <c r="J58" s="7">
        <v>0.83</v>
      </c>
      <c r="K58" s="32" t="s">
        <v>43</v>
      </c>
    </row>
    <row r="59" spans="2:11" x14ac:dyDescent="0.3">
      <c r="B59" s="45">
        <v>2</v>
      </c>
      <c r="C59" s="28" t="s">
        <v>208</v>
      </c>
      <c r="D59" t="s">
        <v>17</v>
      </c>
      <c r="F59" t="s">
        <v>19</v>
      </c>
      <c r="G59" t="s">
        <v>7</v>
      </c>
      <c r="H59">
        <v>92.58</v>
      </c>
      <c r="I59">
        <v>81.349999999999994</v>
      </c>
      <c r="J59" s="7">
        <v>0.49</v>
      </c>
      <c r="K59" s="32" t="s">
        <v>15</v>
      </c>
    </row>
    <row r="60" spans="2:11" x14ac:dyDescent="0.3">
      <c r="B60" s="45">
        <v>2</v>
      </c>
      <c r="C60" s="28" t="s">
        <v>208</v>
      </c>
      <c r="D60" t="s">
        <v>81</v>
      </c>
      <c r="F60" t="s">
        <v>23</v>
      </c>
      <c r="G60" t="s">
        <v>7</v>
      </c>
      <c r="H60">
        <v>79.09</v>
      </c>
      <c r="I60">
        <v>36.42</v>
      </c>
      <c r="J60" s="7">
        <v>0.79</v>
      </c>
      <c r="K60" s="32" t="s">
        <v>15</v>
      </c>
    </row>
    <row r="61" spans="2:11" x14ac:dyDescent="0.3">
      <c r="B61" s="45">
        <v>2</v>
      </c>
      <c r="C61" s="28" t="s">
        <v>208</v>
      </c>
      <c r="D61" t="s">
        <v>120</v>
      </c>
      <c r="F61" t="s">
        <v>25</v>
      </c>
      <c r="G61" t="s">
        <v>7</v>
      </c>
      <c r="H61">
        <v>89.27</v>
      </c>
      <c r="I61">
        <v>359.98</v>
      </c>
      <c r="J61" s="7">
        <v>0.64</v>
      </c>
      <c r="K61" s="32" t="s">
        <v>43</v>
      </c>
    </row>
    <row r="62" spans="2:11" ht="15" thickBot="1" x14ac:dyDescent="0.35">
      <c r="B62" s="46">
        <v>2</v>
      </c>
      <c r="C62" s="43" t="s">
        <v>208</v>
      </c>
      <c r="D62" s="33" t="s">
        <v>48</v>
      </c>
      <c r="E62" s="33"/>
      <c r="F62" s="33" t="s">
        <v>167</v>
      </c>
      <c r="G62" s="33" t="s">
        <v>7</v>
      </c>
      <c r="H62" s="33">
        <v>54.86</v>
      </c>
      <c r="I62" s="33">
        <v>201.79</v>
      </c>
      <c r="J62" s="34">
        <v>1.1000000000000001</v>
      </c>
      <c r="K62" s="35" t="s">
        <v>8</v>
      </c>
    </row>
    <row r="63" spans="2:11" x14ac:dyDescent="0.3">
      <c r="B63" s="45">
        <v>3</v>
      </c>
      <c r="C63" s="28" t="s">
        <v>208</v>
      </c>
      <c r="D63" t="s">
        <v>6</v>
      </c>
      <c r="F63" t="s">
        <v>12</v>
      </c>
      <c r="G63" t="s">
        <v>7</v>
      </c>
      <c r="H63">
        <v>13.47</v>
      </c>
      <c r="I63">
        <v>61.46</v>
      </c>
      <c r="J63" s="7">
        <v>0.82</v>
      </c>
      <c r="K63" s="32" t="s">
        <v>8</v>
      </c>
    </row>
    <row r="64" spans="2:11" x14ac:dyDescent="0.3">
      <c r="B64" s="45">
        <v>3</v>
      </c>
      <c r="C64" s="28" t="s">
        <v>208</v>
      </c>
      <c r="D64" t="s">
        <v>37</v>
      </c>
      <c r="F64" t="s">
        <v>12</v>
      </c>
      <c r="G64" t="s">
        <v>7</v>
      </c>
      <c r="H64">
        <v>57.06</v>
      </c>
      <c r="I64">
        <v>61.46</v>
      </c>
      <c r="J64" s="7">
        <v>0.78</v>
      </c>
      <c r="K64" s="32" t="s">
        <v>8</v>
      </c>
    </row>
    <row r="65" spans="2:11" x14ac:dyDescent="0.3">
      <c r="B65" s="45">
        <v>3</v>
      </c>
      <c r="C65" s="28" t="s">
        <v>208</v>
      </c>
      <c r="D65" t="s">
        <v>92</v>
      </c>
      <c r="F65" t="s">
        <v>166</v>
      </c>
      <c r="G65" t="s">
        <v>7</v>
      </c>
      <c r="H65">
        <v>85.06</v>
      </c>
      <c r="I65">
        <v>47.82</v>
      </c>
      <c r="J65" s="7">
        <v>0.83</v>
      </c>
      <c r="K65" s="32" t="s">
        <v>15</v>
      </c>
    </row>
    <row r="66" spans="2:11" x14ac:dyDescent="0.3">
      <c r="B66" s="45">
        <v>3</v>
      </c>
      <c r="C66" s="28" t="s">
        <v>208</v>
      </c>
      <c r="D66" t="s">
        <v>17</v>
      </c>
      <c r="F66" t="s">
        <v>267</v>
      </c>
      <c r="G66" t="s">
        <v>7</v>
      </c>
      <c r="H66">
        <v>124.16</v>
      </c>
      <c r="I66">
        <v>103.65</v>
      </c>
      <c r="J66" s="7">
        <v>0.76</v>
      </c>
      <c r="K66" s="32" t="s">
        <v>15</v>
      </c>
    </row>
    <row r="67" spans="2:11" x14ac:dyDescent="0.3">
      <c r="B67" s="45">
        <v>3</v>
      </c>
      <c r="C67" s="28" t="s">
        <v>208</v>
      </c>
      <c r="D67" t="s">
        <v>81</v>
      </c>
      <c r="F67" t="s">
        <v>23</v>
      </c>
      <c r="G67" t="s">
        <v>7</v>
      </c>
      <c r="H67">
        <v>79.09</v>
      </c>
      <c r="I67">
        <v>36.42</v>
      </c>
      <c r="J67" s="7">
        <v>0.81</v>
      </c>
      <c r="K67" s="32" t="s">
        <v>15</v>
      </c>
    </row>
    <row r="68" spans="2:11" x14ac:dyDescent="0.3">
      <c r="B68" s="45">
        <v>3</v>
      </c>
      <c r="C68" s="28" t="s">
        <v>208</v>
      </c>
      <c r="D68" t="s">
        <v>120</v>
      </c>
      <c r="F68" t="s">
        <v>25</v>
      </c>
      <c r="G68" t="s">
        <v>7</v>
      </c>
      <c r="H68">
        <v>89.27</v>
      </c>
      <c r="I68">
        <v>359.98</v>
      </c>
      <c r="J68" s="7">
        <v>0.66</v>
      </c>
      <c r="K68" s="32" t="s">
        <v>43</v>
      </c>
    </row>
    <row r="69" spans="2:11" x14ac:dyDescent="0.3">
      <c r="B69" s="45">
        <v>3</v>
      </c>
      <c r="C69" s="28" t="s">
        <v>208</v>
      </c>
      <c r="D69" t="s">
        <v>44</v>
      </c>
      <c r="F69" t="s">
        <v>167</v>
      </c>
      <c r="G69" t="s">
        <v>7</v>
      </c>
      <c r="H69">
        <v>54.86</v>
      </c>
      <c r="I69">
        <v>201.79</v>
      </c>
      <c r="J69" s="7">
        <v>0.75</v>
      </c>
      <c r="K69" s="32" t="s">
        <v>43</v>
      </c>
    </row>
    <row r="70" spans="2:11" ht="15" thickBot="1" x14ac:dyDescent="0.35">
      <c r="B70" s="46">
        <v>3</v>
      </c>
      <c r="C70" s="43" t="s">
        <v>208</v>
      </c>
      <c r="D70" s="33" t="s">
        <v>230</v>
      </c>
      <c r="E70" s="33"/>
      <c r="F70" s="33" t="s">
        <v>270</v>
      </c>
      <c r="G70" s="33" t="s">
        <v>7</v>
      </c>
      <c r="H70" s="33">
        <v>40.119999999999997</v>
      </c>
      <c r="I70" s="33">
        <v>149.27000000000001</v>
      </c>
      <c r="J70" s="34">
        <v>0.86</v>
      </c>
      <c r="K70" s="35" t="s">
        <v>43</v>
      </c>
    </row>
    <row r="71" spans="2:11" x14ac:dyDescent="0.3">
      <c r="B71" s="45">
        <v>4</v>
      </c>
      <c r="C71" s="28" t="s">
        <v>208</v>
      </c>
      <c r="D71" t="s">
        <v>6</v>
      </c>
      <c r="F71" t="s">
        <v>12</v>
      </c>
      <c r="G71" t="s">
        <v>7</v>
      </c>
      <c r="H71">
        <v>13.47</v>
      </c>
      <c r="I71">
        <v>61.46</v>
      </c>
      <c r="J71" s="7">
        <v>0.84</v>
      </c>
      <c r="K71" s="32" t="s">
        <v>8</v>
      </c>
    </row>
    <row r="72" spans="2:11" x14ac:dyDescent="0.3">
      <c r="B72" s="45">
        <v>4</v>
      </c>
      <c r="C72" s="28" t="s">
        <v>208</v>
      </c>
      <c r="D72" t="s">
        <v>37</v>
      </c>
      <c r="F72" t="s">
        <v>12</v>
      </c>
      <c r="G72" t="s">
        <v>7</v>
      </c>
      <c r="H72">
        <v>57.06</v>
      </c>
      <c r="I72">
        <v>61.46</v>
      </c>
      <c r="J72" s="7">
        <v>0.75</v>
      </c>
      <c r="K72" s="32" t="s">
        <v>8</v>
      </c>
    </row>
    <row r="73" spans="2:11" x14ac:dyDescent="0.3">
      <c r="B73" s="45">
        <v>4</v>
      </c>
      <c r="C73" s="28" t="s">
        <v>208</v>
      </c>
      <c r="D73" t="s">
        <v>13</v>
      </c>
      <c r="F73" t="s">
        <v>166</v>
      </c>
      <c r="G73" t="s">
        <v>7</v>
      </c>
      <c r="H73">
        <v>85.06</v>
      </c>
      <c r="I73">
        <v>47.82</v>
      </c>
      <c r="J73" s="7">
        <v>0.75</v>
      </c>
      <c r="K73" s="32" t="s">
        <v>43</v>
      </c>
    </row>
    <row r="74" spans="2:11" x14ac:dyDescent="0.3">
      <c r="B74" s="45">
        <v>4</v>
      </c>
      <c r="C74" s="28" t="s">
        <v>208</v>
      </c>
      <c r="D74" t="s">
        <v>17</v>
      </c>
      <c r="F74" t="s">
        <v>267</v>
      </c>
      <c r="G74" t="s">
        <v>7</v>
      </c>
      <c r="H74">
        <v>124.16</v>
      </c>
      <c r="I74">
        <v>103.65</v>
      </c>
      <c r="J74" s="7">
        <v>0.82</v>
      </c>
      <c r="K74" s="32" t="s">
        <v>15</v>
      </c>
    </row>
    <row r="75" spans="2:11" x14ac:dyDescent="0.3">
      <c r="B75" s="45">
        <v>4</v>
      </c>
      <c r="C75" s="28" t="s">
        <v>208</v>
      </c>
      <c r="D75" t="s">
        <v>68</v>
      </c>
      <c r="F75" t="s">
        <v>23</v>
      </c>
      <c r="G75" t="s">
        <v>7</v>
      </c>
      <c r="H75">
        <v>79.09</v>
      </c>
      <c r="I75">
        <v>36.42</v>
      </c>
      <c r="J75" s="7">
        <v>0.72</v>
      </c>
      <c r="K75" s="32" t="s">
        <v>15</v>
      </c>
    </row>
    <row r="76" spans="2:11" x14ac:dyDescent="0.3">
      <c r="B76" s="45">
        <v>4</v>
      </c>
      <c r="C76" s="28" t="s">
        <v>208</v>
      </c>
      <c r="D76" t="s">
        <v>120</v>
      </c>
      <c r="F76" t="s">
        <v>25</v>
      </c>
      <c r="G76" t="s">
        <v>7</v>
      </c>
      <c r="H76">
        <v>89.27</v>
      </c>
      <c r="I76">
        <v>359.98</v>
      </c>
      <c r="J76" s="7">
        <v>0.65</v>
      </c>
      <c r="K76" s="32" t="s">
        <v>43</v>
      </c>
    </row>
    <row r="77" spans="2:11" x14ac:dyDescent="0.3">
      <c r="B77" s="45">
        <v>4</v>
      </c>
      <c r="C77" s="28" t="s">
        <v>208</v>
      </c>
      <c r="D77" t="s">
        <v>108</v>
      </c>
      <c r="F77" t="s">
        <v>45</v>
      </c>
      <c r="G77" t="s">
        <v>7</v>
      </c>
      <c r="H77">
        <v>122.85</v>
      </c>
      <c r="I77">
        <v>402.65</v>
      </c>
      <c r="J77" s="7">
        <v>0.68</v>
      </c>
      <c r="K77" s="32" t="s">
        <v>43</v>
      </c>
    </row>
    <row r="78" spans="2:11" ht="15" thickBot="1" x14ac:dyDescent="0.35">
      <c r="B78" s="46">
        <v>4</v>
      </c>
      <c r="C78" s="43" t="s">
        <v>208</v>
      </c>
      <c r="D78" s="33" t="s">
        <v>271</v>
      </c>
      <c r="E78" s="33"/>
      <c r="F78" s="33" t="s">
        <v>270</v>
      </c>
      <c r="G78" s="33" t="s">
        <v>7</v>
      </c>
      <c r="H78" s="33">
        <v>40.119999999999997</v>
      </c>
      <c r="I78" s="33">
        <v>149.27000000000001</v>
      </c>
      <c r="J78" s="34">
        <v>0.67</v>
      </c>
      <c r="K78" s="35" t="s">
        <v>43</v>
      </c>
    </row>
    <row r="79" spans="2:11" x14ac:dyDescent="0.3">
      <c r="B79" s="45">
        <v>1</v>
      </c>
      <c r="C79" s="28" t="s">
        <v>237</v>
      </c>
      <c r="D79" t="s">
        <v>6</v>
      </c>
      <c r="F79" t="s">
        <v>14</v>
      </c>
      <c r="G79" t="s">
        <v>7</v>
      </c>
      <c r="H79">
        <v>11.16</v>
      </c>
      <c r="I79">
        <v>53.83</v>
      </c>
      <c r="J79" s="7">
        <v>0.8</v>
      </c>
      <c r="K79" s="32" t="s">
        <v>8</v>
      </c>
    </row>
    <row r="80" spans="2:11" x14ac:dyDescent="0.3">
      <c r="B80" s="45">
        <v>1</v>
      </c>
      <c r="C80" s="28" t="s">
        <v>237</v>
      </c>
      <c r="D80" t="s">
        <v>11</v>
      </c>
      <c r="F80" t="s">
        <v>229</v>
      </c>
      <c r="G80" t="s">
        <v>7</v>
      </c>
      <c r="H80">
        <v>68.489999999999995</v>
      </c>
      <c r="I80">
        <v>58.73</v>
      </c>
      <c r="J80" s="7">
        <v>0.81</v>
      </c>
      <c r="K80" s="32" t="s">
        <v>8</v>
      </c>
    </row>
    <row r="81" spans="2:30" x14ac:dyDescent="0.3">
      <c r="B81" s="45">
        <v>1</v>
      </c>
      <c r="C81" s="28" t="s">
        <v>237</v>
      </c>
      <c r="D81" t="s">
        <v>92</v>
      </c>
      <c r="F81" t="s">
        <v>16</v>
      </c>
      <c r="G81" t="s">
        <v>7</v>
      </c>
      <c r="H81">
        <v>105.78</v>
      </c>
      <c r="I81">
        <v>49.7</v>
      </c>
      <c r="J81" s="7">
        <v>0.83</v>
      </c>
      <c r="K81" s="32" t="s">
        <v>15</v>
      </c>
    </row>
    <row r="82" spans="2:30" x14ac:dyDescent="0.3">
      <c r="B82" s="45">
        <v>1</v>
      </c>
      <c r="C82" s="28" t="s">
        <v>237</v>
      </c>
      <c r="D82" t="s">
        <v>129</v>
      </c>
      <c r="F82" t="s">
        <v>267</v>
      </c>
      <c r="G82" t="s">
        <v>7</v>
      </c>
      <c r="H82">
        <v>126.35</v>
      </c>
      <c r="I82">
        <v>103.65</v>
      </c>
      <c r="J82" s="7">
        <v>0.82</v>
      </c>
      <c r="K82" s="32" t="s">
        <v>15</v>
      </c>
    </row>
    <row r="83" spans="2:30" x14ac:dyDescent="0.3">
      <c r="B83" s="45">
        <v>1</v>
      </c>
      <c r="C83" s="28" t="s">
        <v>237</v>
      </c>
      <c r="D83" t="s">
        <v>94</v>
      </c>
      <c r="F83" t="s">
        <v>23</v>
      </c>
      <c r="G83" t="s">
        <v>7</v>
      </c>
      <c r="H83">
        <v>80.489999999999995</v>
      </c>
      <c r="I83">
        <v>36.42</v>
      </c>
      <c r="J83" s="7">
        <v>0.67</v>
      </c>
      <c r="K83" s="32" t="s">
        <v>15</v>
      </c>
    </row>
    <row r="84" spans="2:30" x14ac:dyDescent="0.3">
      <c r="B84" s="45">
        <v>1</v>
      </c>
      <c r="C84" s="28" t="s">
        <v>237</v>
      </c>
      <c r="D84" t="s">
        <v>119</v>
      </c>
      <c r="F84" t="s">
        <v>25</v>
      </c>
      <c r="G84" t="s">
        <v>7</v>
      </c>
      <c r="H84">
        <v>89.27</v>
      </c>
      <c r="I84">
        <v>359.98</v>
      </c>
      <c r="J84" s="7">
        <v>0.63</v>
      </c>
      <c r="K84" s="32" t="s">
        <v>8</v>
      </c>
    </row>
    <row r="85" spans="2:30" x14ac:dyDescent="0.3">
      <c r="B85" s="45">
        <v>1</v>
      </c>
      <c r="C85" s="28" t="s">
        <v>237</v>
      </c>
      <c r="D85" t="s">
        <v>62</v>
      </c>
      <c r="F85" t="s">
        <v>45</v>
      </c>
      <c r="G85" t="s">
        <v>7</v>
      </c>
      <c r="H85">
        <v>122.85</v>
      </c>
      <c r="I85">
        <v>402.65</v>
      </c>
      <c r="J85" s="7">
        <v>0.82</v>
      </c>
      <c r="K85" s="32" t="s">
        <v>8</v>
      </c>
    </row>
    <row r="86" spans="2:30" ht="15" thickBot="1" x14ac:dyDescent="0.35">
      <c r="B86" s="46">
        <v>1</v>
      </c>
      <c r="C86" s="43" t="s">
        <v>237</v>
      </c>
      <c r="D86" s="33" t="s">
        <v>271</v>
      </c>
      <c r="E86" s="33"/>
      <c r="F86" s="33" t="s">
        <v>316</v>
      </c>
      <c r="G86" s="33" t="s">
        <v>7</v>
      </c>
      <c r="H86" s="33">
        <v>36.47</v>
      </c>
      <c r="I86" s="33">
        <v>140.91999999999999</v>
      </c>
      <c r="J86" s="34">
        <v>0.69</v>
      </c>
      <c r="K86" s="35" t="s">
        <v>43</v>
      </c>
    </row>
    <row r="92" spans="2:30" ht="18" x14ac:dyDescent="0.35">
      <c r="U92" s="57" t="s">
        <v>143</v>
      </c>
      <c r="V92" s="62" t="s">
        <v>165</v>
      </c>
      <c r="W92" s="62"/>
      <c r="X92" s="62"/>
      <c r="Y92" s="62" t="s">
        <v>208</v>
      </c>
      <c r="Z92" s="62"/>
      <c r="AA92" s="62"/>
      <c r="AB92" s="62" t="s">
        <v>237</v>
      </c>
      <c r="AC92" s="62"/>
      <c r="AD92" s="62"/>
    </row>
    <row r="93" spans="2:30" x14ac:dyDescent="0.3">
      <c r="U93" s="53" t="s">
        <v>478</v>
      </c>
      <c r="V93" s="49" t="s">
        <v>9</v>
      </c>
      <c r="W93" s="39">
        <v>0.79</v>
      </c>
      <c r="X93" s="2" t="s">
        <v>8</v>
      </c>
      <c r="Y93" s="49" t="s">
        <v>12</v>
      </c>
      <c r="Z93" s="39">
        <v>0.84</v>
      </c>
      <c r="AA93" s="2" t="s">
        <v>8</v>
      </c>
      <c r="AB93" s="49" t="s">
        <v>14</v>
      </c>
      <c r="AC93" s="39">
        <v>0.8</v>
      </c>
      <c r="AD93" s="2" t="s">
        <v>8</v>
      </c>
    </row>
    <row r="94" spans="2:30" x14ac:dyDescent="0.3">
      <c r="U94" s="55" t="s">
        <v>479</v>
      </c>
      <c r="V94" s="49" t="s">
        <v>9</v>
      </c>
      <c r="W94" s="39">
        <v>0.82</v>
      </c>
      <c r="X94" s="2" t="s">
        <v>8</v>
      </c>
      <c r="Y94" s="49" t="s">
        <v>12</v>
      </c>
      <c r="Z94" s="39">
        <v>0.75</v>
      </c>
      <c r="AA94" s="2" t="s">
        <v>8</v>
      </c>
      <c r="AB94" s="49" t="s">
        <v>229</v>
      </c>
      <c r="AC94" s="39">
        <v>0.81</v>
      </c>
      <c r="AD94" s="2" t="s">
        <v>8</v>
      </c>
    </row>
    <row r="95" spans="2:30" x14ac:dyDescent="0.3">
      <c r="U95" s="53" t="s">
        <v>480</v>
      </c>
      <c r="V95" s="2" t="s">
        <v>166</v>
      </c>
      <c r="W95" s="39">
        <v>0.75</v>
      </c>
      <c r="X95" s="2" t="s">
        <v>43</v>
      </c>
      <c r="Y95" s="49" t="s">
        <v>166</v>
      </c>
      <c r="Z95" s="39">
        <v>0.75</v>
      </c>
      <c r="AA95" s="2" t="s">
        <v>43</v>
      </c>
      <c r="AB95" s="49" t="s">
        <v>16</v>
      </c>
      <c r="AC95" s="39">
        <v>0.83</v>
      </c>
      <c r="AD95" s="2" t="s">
        <v>15</v>
      </c>
    </row>
    <row r="96" spans="2:30" x14ac:dyDescent="0.3">
      <c r="U96" s="53" t="s">
        <v>481</v>
      </c>
      <c r="V96" s="2" t="s">
        <v>267</v>
      </c>
      <c r="W96" s="39">
        <v>0.78</v>
      </c>
      <c r="X96" s="2" t="s">
        <v>15</v>
      </c>
      <c r="Y96" s="2" t="s">
        <v>267</v>
      </c>
      <c r="Z96" s="39">
        <v>0.82</v>
      </c>
      <c r="AA96" s="2" t="s">
        <v>15</v>
      </c>
      <c r="AB96" s="2" t="s">
        <v>267</v>
      </c>
      <c r="AC96" s="39">
        <v>0.82</v>
      </c>
      <c r="AD96" s="2" t="s">
        <v>15</v>
      </c>
    </row>
    <row r="97" spans="21:30" x14ac:dyDescent="0.3">
      <c r="U97" s="53" t="s">
        <v>482</v>
      </c>
      <c r="V97" s="2" t="s">
        <v>23</v>
      </c>
      <c r="W97" s="39">
        <v>0.74</v>
      </c>
      <c r="X97" s="2" t="s">
        <v>15</v>
      </c>
      <c r="Y97" s="2" t="s">
        <v>23</v>
      </c>
      <c r="Z97" s="39">
        <v>0.72</v>
      </c>
      <c r="AA97" s="2" t="s">
        <v>15</v>
      </c>
      <c r="AB97" s="2" t="s">
        <v>23</v>
      </c>
      <c r="AC97" s="39">
        <v>0.67</v>
      </c>
      <c r="AD97" s="2" t="s">
        <v>15</v>
      </c>
    </row>
    <row r="98" spans="21:30" x14ac:dyDescent="0.3">
      <c r="U98" s="53" t="s">
        <v>483</v>
      </c>
      <c r="V98" s="2" t="s">
        <v>25</v>
      </c>
      <c r="W98" s="39">
        <v>0.73</v>
      </c>
      <c r="X98" s="2" t="s">
        <v>43</v>
      </c>
      <c r="Y98" s="2" t="s">
        <v>25</v>
      </c>
      <c r="Z98" s="39">
        <v>0.65</v>
      </c>
      <c r="AA98" s="2" t="s">
        <v>43</v>
      </c>
      <c r="AB98" s="2" t="s">
        <v>25</v>
      </c>
      <c r="AC98" s="39">
        <v>0.63</v>
      </c>
      <c r="AD98" s="2" t="s">
        <v>8</v>
      </c>
    </row>
    <row r="99" spans="21:30" x14ac:dyDescent="0.3">
      <c r="U99" s="53" t="s">
        <v>484</v>
      </c>
      <c r="V99" s="2" t="s">
        <v>45</v>
      </c>
      <c r="W99" s="39">
        <v>0.69</v>
      </c>
      <c r="X99" s="2" t="s">
        <v>15</v>
      </c>
      <c r="Y99" s="2" t="s">
        <v>45</v>
      </c>
      <c r="Z99" s="39">
        <v>0.68</v>
      </c>
      <c r="AA99" s="2" t="s">
        <v>43</v>
      </c>
      <c r="AB99" s="2" t="s">
        <v>45</v>
      </c>
      <c r="AC99" s="39">
        <v>0.82</v>
      </c>
      <c r="AD99" s="2" t="s">
        <v>8</v>
      </c>
    </row>
    <row r="100" spans="21:30" x14ac:dyDescent="0.3">
      <c r="U100" s="53" t="s">
        <v>485</v>
      </c>
      <c r="V100" s="49" t="s">
        <v>268</v>
      </c>
      <c r="W100" s="39">
        <v>0.75</v>
      </c>
      <c r="X100" s="2" t="s">
        <v>8</v>
      </c>
      <c r="Y100" s="49" t="s">
        <v>270</v>
      </c>
      <c r="Z100" s="39">
        <v>0.67</v>
      </c>
      <c r="AA100" s="2" t="s">
        <v>43</v>
      </c>
      <c r="AB100" s="49" t="s">
        <v>316</v>
      </c>
      <c r="AC100" s="39">
        <v>0.69</v>
      </c>
      <c r="AD100" s="2" t="s">
        <v>43</v>
      </c>
    </row>
    <row r="101" spans="21:30" x14ac:dyDescent="0.3">
      <c r="V101" s="2" t="s">
        <v>477</v>
      </c>
      <c r="W101" s="40">
        <f>ROUND(AVERAGE(W93:W100),3)</f>
        <v>0.75600000000000001</v>
      </c>
      <c r="Y101" s="2" t="s">
        <v>477</v>
      </c>
      <c r="Z101" s="40">
        <f>ROUND(AVERAGE(Z93:Z100),3)</f>
        <v>0.73499999999999999</v>
      </c>
      <c r="AB101" s="2" t="s">
        <v>477</v>
      </c>
      <c r="AC101" s="40">
        <f>ROUND(AVERAGE(AC93:AC100),3)</f>
        <v>0.75900000000000001</v>
      </c>
    </row>
    <row r="105" spans="21:30" ht="18" x14ac:dyDescent="0.35">
      <c r="U105" s="57" t="s">
        <v>143</v>
      </c>
      <c r="V105" s="62" t="s">
        <v>503</v>
      </c>
      <c r="W105" s="62"/>
      <c r="X105" s="62"/>
      <c r="Y105" s="62" t="s">
        <v>504</v>
      </c>
      <c r="Z105" s="62"/>
      <c r="AA105" s="62"/>
      <c r="AB105" s="62" t="s">
        <v>505</v>
      </c>
      <c r="AC105" s="62"/>
      <c r="AD105" s="62"/>
    </row>
    <row r="106" spans="21:30" x14ac:dyDescent="0.3">
      <c r="U106" s="53" t="s">
        <v>478</v>
      </c>
      <c r="V106" s="2" t="s">
        <v>34</v>
      </c>
      <c r="W106" s="39">
        <v>0.47</v>
      </c>
      <c r="X106" s="2" t="s">
        <v>8</v>
      </c>
      <c r="Y106" s="2" t="s">
        <v>10</v>
      </c>
      <c r="Z106" s="39">
        <v>0.68</v>
      </c>
      <c r="AA106" s="2" t="s">
        <v>8</v>
      </c>
      <c r="AB106" s="2" t="s">
        <v>9</v>
      </c>
      <c r="AC106" s="39">
        <v>0.79</v>
      </c>
      <c r="AD106" s="2" t="s">
        <v>8</v>
      </c>
    </row>
    <row r="107" spans="21:30" x14ac:dyDescent="0.3">
      <c r="U107" s="55" t="s">
        <v>479</v>
      </c>
      <c r="V107" s="2" t="s">
        <v>34</v>
      </c>
      <c r="W107" s="39">
        <v>0.46</v>
      </c>
      <c r="X107" s="2" t="s">
        <v>8</v>
      </c>
      <c r="Y107" s="2" t="s">
        <v>10</v>
      </c>
      <c r="Z107" s="39">
        <v>0.65</v>
      </c>
      <c r="AA107" s="2" t="s">
        <v>8</v>
      </c>
      <c r="AB107" s="2" t="s">
        <v>9</v>
      </c>
      <c r="AC107" s="39">
        <v>0.77</v>
      </c>
      <c r="AD107" s="2" t="s">
        <v>8</v>
      </c>
    </row>
    <row r="108" spans="21:30" x14ac:dyDescent="0.3">
      <c r="U108" s="53" t="s">
        <v>480</v>
      </c>
      <c r="V108" s="2" t="s">
        <v>34</v>
      </c>
      <c r="W108" s="39">
        <v>1.68</v>
      </c>
      <c r="X108" s="2" t="s">
        <v>15</v>
      </c>
      <c r="Y108" s="2" t="s">
        <v>16</v>
      </c>
      <c r="Z108" s="39">
        <v>0.87</v>
      </c>
      <c r="AA108" s="2" t="s">
        <v>15</v>
      </c>
      <c r="AB108" s="2" t="s">
        <v>166</v>
      </c>
      <c r="AC108" s="39">
        <v>0.81</v>
      </c>
      <c r="AD108" s="2" t="s">
        <v>43</v>
      </c>
    </row>
    <row r="109" spans="21:30" x14ac:dyDescent="0.3">
      <c r="U109" s="53" t="s">
        <v>481</v>
      </c>
      <c r="V109" s="2" t="s">
        <v>38</v>
      </c>
      <c r="W109" s="39">
        <v>0.21</v>
      </c>
      <c r="X109" s="2" t="s">
        <v>15</v>
      </c>
      <c r="Y109" s="2" t="s">
        <v>19</v>
      </c>
      <c r="Z109" s="39">
        <v>0.47</v>
      </c>
      <c r="AA109" s="2" t="s">
        <v>15</v>
      </c>
      <c r="AB109" s="2" t="s">
        <v>18</v>
      </c>
      <c r="AC109" s="39">
        <v>0.6</v>
      </c>
      <c r="AD109" s="2" t="s">
        <v>15</v>
      </c>
    </row>
    <row r="110" spans="21:30" x14ac:dyDescent="0.3">
      <c r="U110" s="53" t="s">
        <v>482</v>
      </c>
      <c r="V110" s="2" t="s">
        <v>38</v>
      </c>
      <c r="W110" s="39">
        <v>5.96</v>
      </c>
      <c r="X110" s="2" t="s">
        <v>15</v>
      </c>
      <c r="Y110" s="2" t="s">
        <v>23</v>
      </c>
      <c r="Z110" s="39">
        <v>0.74</v>
      </c>
      <c r="AA110" s="2" t="s">
        <v>15</v>
      </c>
      <c r="AB110" s="2" t="s">
        <v>23</v>
      </c>
      <c r="AC110" s="39">
        <v>0.8</v>
      </c>
      <c r="AD110" s="2" t="s">
        <v>15</v>
      </c>
    </row>
    <row r="111" spans="21:30" x14ac:dyDescent="0.3">
      <c r="U111" s="53" t="s">
        <v>483</v>
      </c>
      <c r="V111" s="2" t="s">
        <v>41</v>
      </c>
      <c r="W111" s="39">
        <v>0.28999999999999998</v>
      </c>
      <c r="X111" s="2" t="s">
        <v>15</v>
      </c>
      <c r="Y111" s="2" t="s">
        <v>25</v>
      </c>
      <c r="Z111" s="39">
        <v>0.67</v>
      </c>
      <c r="AA111" s="2" t="s">
        <v>43</v>
      </c>
      <c r="AB111" s="2" t="s">
        <v>25</v>
      </c>
      <c r="AC111" s="39">
        <v>0.71</v>
      </c>
      <c r="AD111" s="2" t="s">
        <v>43</v>
      </c>
    </row>
    <row r="112" spans="21:30" x14ac:dyDescent="0.3">
      <c r="U112" s="53" t="s">
        <v>484</v>
      </c>
      <c r="V112" s="2" t="s">
        <v>45</v>
      </c>
      <c r="W112" s="39">
        <v>10.119999999999999</v>
      </c>
      <c r="X112" s="2" t="s">
        <v>15</v>
      </c>
      <c r="Y112" s="2" t="s">
        <v>20</v>
      </c>
      <c r="Z112" s="39">
        <v>1.46</v>
      </c>
      <c r="AA112" s="2" t="s">
        <v>8</v>
      </c>
      <c r="AB112" s="2" t="s">
        <v>167</v>
      </c>
      <c r="AC112" s="39">
        <v>0.89</v>
      </c>
      <c r="AD112" s="2" t="s">
        <v>8</v>
      </c>
    </row>
    <row r="113" spans="22:29" x14ac:dyDescent="0.3">
      <c r="V113" s="19" t="s">
        <v>477</v>
      </c>
      <c r="W113" s="54">
        <f>ROUND(AVERAGE(W106:W112),3)</f>
        <v>2.7410000000000001</v>
      </c>
      <c r="Y113" s="19" t="s">
        <v>477</v>
      </c>
      <c r="Z113" s="54">
        <f>ROUND(AVERAGE(Z106:Z112),3)</f>
        <v>0.79100000000000004</v>
      </c>
      <c r="AB113" s="19" t="s">
        <v>477</v>
      </c>
      <c r="AC113" s="54">
        <f>ROUND(AVERAGE(AC106:AC112),3)</f>
        <v>0.76700000000000002</v>
      </c>
    </row>
  </sheetData>
  <autoFilter ref="B4:K4" xr:uid="{DDD24350-1A0A-4634-8E22-F2A23FC55B5B}"/>
  <mergeCells count="6">
    <mergeCell ref="V92:X92"/>
    <mergeCell ref="Y92:AA92"/>
    <mergeCell ref="AB92:AD92"/>
    <mergeCell ref="V105:X105"/>
    <mergeCell ref="Y105:AA105"/>
    <mergeCell ref="AB105:AD105"/>
  </mergeCells>
  <conditionalFormatting sqref="E4">
    <cfRule type="containsText" dxfId="9" priority="69" operator="containsText" text="NOK">
      <formula>NOT(ISERROR(SEARCH("NOK",E4)))</formula>
    </cfRule>
    <cfRule type="beginsWith" dxfId="8" priority="68" operator="beginsWith" text="OK">
      <formula>LEFT(E4,LEN("OK"))="OK"</formula>
    </cfRule>
    <cfRule type="containsText" dxfId="7" priority="67" operator="containsText" text="LIMITE">
      <formula>NOT(ISERROR(SEARCH("LIMITE",E4)))</formula>
    </cfRule>
  </conditionalFormatting>
  <conditionalFormatting sqref="J1:J1048576 V115:AD1048576 V113:AA114">
    <cfRule type="colorScale" priority="70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V1:AD105">
    <cfRule type="colorScale" priority="18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W93">
    <cfRule type="colorScale" priority="39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W94">
    <cfRule type="colorScale" priority="36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W95">
    <cfRule type="colorScale" priority="33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W96">
    <cfRule type="colorScale" priority="30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W97">
    <cfRule type="colorScale" priority="27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W98">
    <cfRule type="colorScale" priority="24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W99">
    <cfRule type="colorScale" priority="21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W106:W112">
    <cfRule type="colorScale" priority="6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Z93">
    <cfRule type="colorScale" priority="38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Z94">
    <cfRule type="colorScale" priority="35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Z95">
    <cfRule type="colorScale" priority="32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Z96">
    <cfRule type="colorScale" priority="29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Z97">
    <cfRule type="colorScale" priority="26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Z98">
    <cfRule type="colorScale" priority="23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Z99">
    <cfRule type="colorScale" priority="20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Z100">
    <cfRule type="colorScale" priority="17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Z106:Z112">
    <cfRule type="colorScale" priority="7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AB113:AC113">
    <cfRule type="colorScale" priority="1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AC93">
    <cfRule type="colorScale" priority="37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AC94">
    <cfRule type="colorScale" priority="34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AC95">
    <cfRule type="colorScale" priority="31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AC96">
    <cfRule type="colorScale" priority="28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AC97">
    <cfRule type="colorScale" priority="25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AC98">
    <cfRule type="colorScale" priority="22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AC99">
    <cfRule type="colorScale" priority="19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AC100">
    <cfRule type="colorScale" priority="16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AC106:AC112">
    <cfRule type="colorScale" priority="3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AE106:AG120">
    <cfRule type="colorScale" priority="2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35DD8-A74A-45A8-92FC-D9441D395256}">
  <dimension ref="B2:S121"/>
  <sheetViews>
    <sheetView topLeftCell="A18" workbookViewId="0">
      <selection activeCell="K52" sqref="K52"/>
    </sheetView>
  </sheetViews>
  <sheetFormatPr baseColWidth="10" defaultRowHeight="14.4" x14ac:dyDescent="0.3"/>
  <cols>
    <col min="2" max="2" width="9.21875" style="28" customWidth="1"/>
    <col min="3" max="3" width="9.44140625" style="28" customWidth="1"/>
    <col min="5" max="5" width="11.5546875" style="7"/>
    <col min="6" max="6" width="13.21875" style="25" customWidth="1"/>
    <col min="8" max="8" width="15.44140625" customWidth="1"/>
    <col min="9" max="9" width="13.5546875" customWidth="1"/>
    <col min="10" max="10" width="21.44140625" style="48" customWidth="1"/>
  </cols>
  <sheetData>
    <row r="2" spans="2:16" ht="15.6" x14ac:dyDescent="0.3">
      <c r="B2" s="47" t="s">
        <v>143</v>
      </c>
    </row>
    <row r="4" spans="2:16" x14ac:dyDescent="0.3">
      <c r="D4" s="1" t="s">
        <v>169</v>
      </c>
    </row>
    <row r="5" spans="2:16" x14ac:dyDescent="0.3">
      <c r="B5" s="25" t="s">
        <v>207</v>
      </c>
      <c r="C5" s="25" t="s">
        <v>224</v>
      </c>
      <c r="D5" t="s">
        <v>168</v>
      </c>
      <c r="E5" s="6" t="s">
        <v>202</v>
      </c>
      <c r="F5" s="25" t="s">
        <v>203</v>
      </c>
      <c r="G5" t="s">
        <v>204</v>
      </c>
      <c r="H5" t="s">
        <v>357</v>
      </c>
      <c r="I5" s="1" t="s">
        <v>205</v>
      </c>
      <c r="J5" s="48" t="s">
        <v>206</v>
      </c>
      <c r="M5" t="s">
        <v>346</v>
      </c>
    </row>
    <row r="6" spans="2:16" x14ac:dyDescent="0.3">
      <c r="B6" s="28">
        <v>0</v>
      </c>
      <c r="C6" s="28" t="s">
        <v>165</v>
      </c>
      <c r="D6" t="s">
        <v>225</v>
      </c>
      <c r="E6" s="7">
        <v>49</v>
      </c>
      <c r="F6" s="25" t="s">
        <v>188</v>
      </c>
      <c r="G6" t="s">
        <v>209</v>
      </c>
      <c r="H6" t="s">
        <v>216</v>
      </c>
      <c r="I6">
        <v>1986</v>
      </c>
      <c r="J6" s="48" t="s">
        <v>210</v>
      </c>
      <c r="N6" s="1">
        <v>5</v>
      </c>
      <c r="O6" s="1">
        <v>10</v>
      </c>
      <c r="P6" s="1">
        <v>15</v>
      </c>
    </row>
    <row r="7" spans="2:16" x14ac:dyDescent="0.3">
      <c r="B7" s="28">
        <v>0</v>
      </c>
      <c r="C7" s="28" t="s">
        <v>165</v>
      </c>
      <c r="D7" t="s">
        <v>226</v>
      </c>
      <c r="E7" s="7">
        <v>16</v>
      </c>
      <c r="F7" s="25" t="s">
        <v>309</v>
      </c>
      <c r="G7" t="s">
        <v>211</v>
      </c>
      <c r="H7" t="s">
        <v>310</v>
      </c>
      <c r="I7">
        <v>6956</v>
      </c>
      <c r="J7" s="48" t="s">
        <v>311</v>
      </c>
      <c r="M7" t="s">
        <v>343</v>
      </c>
      <c r="N7">
        <f>$I$25</f>
        <v>28125</v>
      </c>
      <c r="O7">
        <f>$I$47</f>
        <v>31643</v>
      </c>
      <c r="P7">
        <f>$I$56</f>
        <v>34129</v>
      </c>
    </row>
    <row r="8" spans="2:16" x14ac:dyDescent="0.3">
      <c r="B8" s="28">
        <v>0</v>
      </c>
      <c r="C8" s="28" t="s">
        <v>165</v>
      </c>
      <c r="D8" t="s">
        <v>227</v>
      </c>
      <c r="E8" s="7">
        <v>14</v>
      </c>
      <c r="F8" s="25" t="s">
        <v>192</v>
      </c>
      <c r="G8" t="s">
        <v>213</v>
      </c>
      <c r="H8" t="s">
        <v>219</v>
      </c>
      <c r="I8">
        <v>1838</v>
      </c>
      <c r="J8" s="48" t="s">
        <v>214</v>
      </c>
      <c r="M8" t="s">
        <v>344</v>
      </c>
      <c r="N8">
        <f>N7-$N$7</f>
        <v>0</v>
      </c>
      <c r="O8">
        <f t="shared" ref="O8:P8" si="0">O7-$N$7</f>
        <v>3518</v>
      </c>
      <c r="P8">
        <f t="shared" si="0"/>
        <v>6004</v>
      </c>
    </row>
    <row r="9" spans="2:16" x14ac:dyDescent="0.3">
      <c r="B9" s="28">
        <v>0</v>
      </c>
      <c r="C9" s="28" t="s">
        <v>165</v>
      </c>
      <c r="D9" t="s">
        <v>228</v>
      </c>
      <c r="E9" s="7">
        <v>22</v>
      </c>
      <c r="F9" s="25" t="s">
        <v>312</v>
      </c>
      <c r="G9" t="s">
        <v>215</v>
      </c>
      <c r="H9" t="s">
        <v>313</v>
      </c>
      <c r="I9">
        <v>10804</v>
      </c>
      <c r="J9" s="48" t="s">
        <v>314</v>
      </c>
      <c r="M9" t="s">
        <v>345</v>
      </c>
      <c r="N9">
        <f>ROUND((N8/N7)*100,2)</f>
        <v>0</v>
      </c>
      <c r="O9">
        <f t="shared" ref="O9:P9" si="1">ROUND((O8/O7)*100,2)</f>
        <v>11.12</v>
      </c>
      <c r="P9">
        <f t="shared" si="1"/>
        <v>17.59</v>
      </c>
    </row>
    <row r="10" spans="2:16" x14ac:dyDescent="0.3">
      <c r="B10" s="28">
        <v>0</v>
      </c>
      <c r="C10" s="28" t="s">
        <v>165</v>
      </c>
      <c r="D10" t="s">
        <v>200</v>
      </c>
      <c r="E10" s="6"/>
      <c r="I10" s="1">
        <v>21585</v>
      </c>
      <c r="J10" s="48" t="s">
        <v>315</v>
      </c>
    </row>
    <row r="11" spans="2:16" x14ac:dyDescent="0.3">
      <c r="B11" s="28">
        <v>2</v>
      </c>
      <c r="C11" s="28" t="s">
        <v>165</v>
      </c>
      <c r="D11" t="s">
        <v>170</v>
      </c>
      <c r="E11" s="7">
        <v>4</v>
      </c>
      <c r="F11" s="25" t="s">
        <v>186</v>
      </c>
      <c r="G11" t="s">
        <v>171</v>
      </c>
      <c r="H11" t="s">
        <v>187</v>
      </c>
      <c r="I11">
        <v>622</v>
      </c>
      <c r="J11" s="48" t="s">
        <v>172</v>
      </c>
    </row>
    <row r="12" spans="2:16" x14ac:dyDescent="0.3">
      <c r="B12" s="28">
        <v>2</v>
      </c>
      <c r="C12" s="28" t="s">
        <v>165</v>
      </c>
      <c r="D12" t="s">
        <v>173</v>
      </c>
      <c r="E12" s="7">
        <v>49</v>
      </c>
      <c r="F12" s="25" t="s">
        <v>188</v>
      </c>
      <c r="G12" t="s">
        <v>174</v>
      </c>
      <c r="H12" t="s">
        <v>189</v>
      </c>
      <c r="I12">
        <v>6418</v>
      </c>
      <c r="J12" s="48" t="s">
        <v>175</v>
      </c>
      <c r="M12" t="s">
        <v>347</v>
      </c>
    </row>
    <row r="13" spans="2:16" x14ac:dyDescent="0.3">
      <c r="B13" s="28">
        <v>2</v>
      </c>
      <c r="C13" s="28" t="s">
        <v>165</v>
      </c>
      <c r="D13" t="s">
        <v>176</v>
      </c>
      <c r="E13" s="7">
        <v>12</v>
      </c>
      <c r="F13" s="25" t="s">
        <v>190</v>
      </c>
      <c r="G13" t="s">
        <v>177</v>
      </c>
      <c r="H13" t="s">
        <v>191</v>
      </c>
      <c r="I13">
        <v>11221</v>
      </c>
      <c r="J13" s="48" t="s">
        <v>178</v>
      </c>
      <c r="N13" s="1">
        <v>5</v>
      </c>
      <c r="O13" s="1">
        <v>10</v>
      </c>
      <c r="P13" s="1">
        <v>15</v>
      </c>
    </row>
    <row r="14" spans="2:16" x14ac:dyDescent="0.3">
      <c r="B14" s="28">
        <v>2</v>
      </c>
      <c r="C14" s="28" t="s">
        <v>165</v>
      </c>
      <c r="D14" t="s">
        <v>179</v>
      </c>
      <c r="E14" s="7">
        <v>14</v>
      </c>
      <c r="F14" s="25" t="s">
        <v>192</v>
      </c>
      <c r="G14" t="s">
        <v>180</v>
      </c>
      <c r="H14" t="s">
        <v>193</v>
      </c>
      <c r="I14">
        <v>1002</v>
      </c>
      <c r="J14" s="48" t="s">
        <v>181</v>
      </c>
      <c r="M14" t="s">
        <v>343</v>
      </c>
      <c r="N14">
        <f>$I$25</f>
        <v>28125</v>
      </c>
      <c r="O14">
        <f>$I$47</f>
        <v>31643</v>
      </c>
      <c r="P14">
        <f>$I$56</f>
        <v>34129</v>
      </c>
    </row>
    <row r="15" spans="2:16" x14ac:dyDescent="0.3">
      <c r="B15" s="28">
        <v>2</v>
      </c>
      <c r="C15" s="28" t="s">
        <v>165</v>
      </c>
      <c r="D15" t="s">
        <v>182</v>
      </c>
      <c r="E15" s="7">
        <v>10</v>
      </c>
      <c r="F15" s="25" t="s">
        <v>194</v>
      </c>
      <c r="G15" t="s">
        <v>183</v>
      </c>
      <c r="H15" t="s">
        <v>195</v>
      </c>
      <c r="I15">
        <v>2914</v>
      </c>
      <c r="J15" s="48" t="s">
        <v>196</v>
      </c>
      <c r="M15" t="s">
        <v>344</v>
      </c>
      <c r="N15">
        <v>0</v>
      </c>
      <c r="O15">
        <f>O14-N14</f>
        <v>3518</v>
      </c>
      <c r="P15">
        <f>P14-O14</f>
        <v>2486</v>
      </c>
    </row>
    <row r="16" spans="2:16" x14ac:dyDescent="0.3">
      <c r="B16" s="28">
        <v>2</v>
      </c>
      <c r="C16" s="28" t="s">
        <v>165</v>
      </c>
      <c r="D16" t="s">
        <v>184</v>
      </c>
      <c r="E16" s="7">
        <v>12</v>
      </c>
      <c r="F16" s="25" t="s">
        <v>197</v>
      </c>
      <c r="G16" t="s">
        <v>185</v>
      </c>
      <c r="H16" t="s">
        <v>198</v>
      </c>
      <c r="I16">
        <v>8920</v>
      </c>
      <c r="J16" s="48" t="s">
        <v>199</v>
      </c>
      <c r="M16" t="s">
        <v>345</v>
      </c>
      <c r="N16">
        <v>0</v>
      </c>
      <c r="O16">
        <f>ROUND((O15/N14)*100,2)</f>
        <v>12.51</v>
      </c>
      <c r="P16">
        <f>ROUND((P15/O14)*100,2)</f>
        <v>7.86</v>
      </c>
    </row>
    <row r="17" spans="2:10" x14ac:dyDescent="0.3">
      <c r="B17" s="28">
        <v>2</v>
      </c>
      <c r="C17" s="28" t="s">
        <v>165</v>
      </c>
      <c r="D17" t="s">
        <v>200</v>
      </c>
      <c r="I17" s="1">
        <v>31097</v>
      </c>
      <c r="J17" s="48" t="s">
        <v>201</v>
      </c>
    </row>
    <row r="18" spans="2:10" x14ac:dyDescent="0.3">
      <c r="B18" s="28">
        <v>4</v>
      </c>
      <c r="C18" s="28" t="s">
        <v>165</v>
      </c>
      <c r="D18" t="s">
        <v>225</v>
      </c>
      <c r="E18" s="7">
        <v>35</v>
      </c>
      <c r="F18" s="25" t="s">
        <v>285</v>
      </c>
      <c r="G18" t="s">
        <v>286</v>
      </c>
      <c r="H18" t="s">
        <v>287</v>
      </c>
      <c r="I18">
        <v>1418</v>
      </c>
      <c r="J18" s="48" t="s">
        <v>288</v>
      </c>
    </row>
    <row r="19" spans="2:10" x14ac:dyDescent="0.3">
      <c r="B19" s="28">
        <v>4</v>
      </c>
      <c r="C19" s="28" t="s">
        <v>165</v>
      </c>
      <c r="D19" t="s">
        <v>289</v>
      </c>
      <c r="E19" s="7">
        <v>4</v>
      </c>
      <c r="F19" s="25" t="s">
        <v>186</v>
      </c>
      <c r="G19" t="s">
        <v>290</v>
      </c>
      <c r="H19" t="s">
        <v>291</v>
      </c>
      <c r="I19">
        <v>500</v>
      </c>
      <c r="J19" s="48" t="s">
        <v>292</v>
      </c>
    </row>
    <row r="20" spans="2:10" x14ac:dyDescent="0.3">
      <c r="B20" s="28">
        <v>4</v>
      </c>
      <c r="C20" s="28" t="s">
        <v>165</v>
      </c>
      <c r="D20" t="s">
        <v>293</v>
      </c>
      <c r="E20" s="7">
        <v>14</v>
      </c>
      <c r="F20" s="25" t="s">
        <v>192</v>
      </c>
      <c r="G20" t="s">
        <v>294</v>
      </c>
      <c r="H20" t="s">
        <v>295</v>
      </c>
      <c r="I20">
        <v>2149</v>
      </c>
      <c r="J20" s="48" t="s">
        <v>296</v>
      </c>
    </row>
    <row r="21" spans="2:10" x14ac:dyDescent="0.3">
      <c r="B21" s="28">
        <v>4</v>
      </c>
      <c r="C21" s="28" t="s">
        <v>165</v>
      </c>
      <c r="D21" t="s">
        <v>176</v>
      </c>
      <c r="E21" s="7">
        <v>12</v>
      </c>
      <c r="F21" s="25" t="s">
        <v>190</v>
      </c>
      <c r="G21" t="s">
        <v>177</v>
      </c>
      <c r="H21" t="s">
        <v>191</v>
      </c>
      <c r="I21">
        <v>11221</v>
      </c>
      <c r="J21" s="48" t="s">
        <v>178</v>
      </c>
    </row>
    <row r="22" spans="2:10" x14ac:dyDescent="0.3">
      <c r="B22" s="28">
        <v>4</v>
      </c>
      <c r="C22" s="28" t="s">
        <v>165</v>
      </c>
      <c r="D22" t="s">
        <v>179</v>
      </c>
      <c r="E22" s="7">
        <v>14</v>
      </c>
      <c r="F22" s="25" t="s">
        <v>192</v>
      </c>
      <c r="G22" t="s">
        <v>180</v>
      </c>
      <c r="H22" t="s">
        <v>193</v>
      </c>
      <c r="I22">
        <v>1002</v>
      </c>
      <c r="J22" s="48" t="s">
        <v>181</v>
      </c>
    </row>
    <row r="23" spans="2:10" x14ac:dyDescent="0.3">
      <c r="B23" s="28">
        <v>4</v>
      </c>
      <c r="C23" s="28" t="s">
        <v>165</v>
      </c>
      <c r="D23" t="s">
        <v>182</v>
      </c>
      <c r="E23" s="7">
        <v>10</v>
      </c>
      <c r="F23" s="25" t="s">
        <v>194</v>
      </c>
      <c r="G23" t="s">
        <v>183</v>
      </c>
      <c r="H23" t="s">
        <v>195</v>
      </c>
      <c r="I23">
        <v>2914</v>
      </c>
      <c r="J23" s="48" t="s">
        <v>196</v>
      </c>
    </row>
    <row r="24" spans="2:10" x14ac:dyDescent="0.3">
      <c r="B24" s="28">
        <v>4</v>
      </c>
      <c r="C24" s="28" t="s">
        <v>165</v>
      </c>
      <c r="D24" t="s">
        <v>184</v>
      </c>
      <c r="E24" s="7">
        <v>12</v>
      </c>
      <c r="F24" s="25" t="s">
        <v>197</v>
      </c>
      <c r="G24" t="s">
        <v>185</v>
      </c>
      <c r="H24" t="s">
        <v>198</v>
      </c>
      <c r="I24">
        <v>8920</v>
      </c>
      <c r="J24" s="48" t="s">
        <v>199</v>
      </c>
    </row>
    <row r="25" spans="2:10" x14ac:dyDescent="0.3">
      <c r="B25" s="28">
        <v>4</v>
      </c>
      <c r="C25" s="28" t="s">
        <v>165</v>
      </c>
      <c r="D25" t="s">
        <v>200</v>
      </c>
      <c r="I25" s="1">
        <v>28125</v>
      </c>
      <c r="J25" s="48" t="s">
        <v>297</v>
      </c>
    </row>
    <row r="26" spans="2:10" x14ac:dyDescent="0.3">
      <c r="B26" s="28">
        <v>0</v>
      </c>
      <c r="C26" s="28" t="s">
        <v>208</v>
      </c>
      <c r="D26" t="s">
        <v>225</v>
      </c>
      <c r="E26" s="28">
        <v>49</v>
      </c>
      <c r="F26" s="36" t="s">
        <v>188</v>
      </c>
      <c r="G26" t="s">
        <v>209</v>
      </c>
      <c r="H26" t="s">
        <v>216</v>
      </c>
      <c r="I26">
        <v>1986</v>
      </c>
      <c r="J26" s="48" t="s">
        <v>210</v>
      </c>
    </row>
    <row r="27" spans="2:10" x14ac:dyDescent="0.3">
      <c r="B27" s="28">
        <v>0</v>
      </c>
      <c r="C27" s="28" t="s">
        <v>208</v>
      </c>
      <c r="D27" t="s">
        <v>226</v>
      </c>
      <c r="E27" s="28">
        <v>16</v>
      </c>
      <c r="F27" s="36" t="s">
        <v>217</v>
      </c>
      <c r="G27" t="s">
        <v>211</v>
      </c>
      <c r="H27" t="s">
        <v>218</v>
      </c>
      <c r="I27">
        <v>7031</v>
      </c>
      <c r="J27" s="48" t="s">
        <v>212</v>
      </c>
    </row>
    <row r="28" spans="2:10" x14ac:dyDescent="0.3">
      <c r="B28" s="28">
        <v>0</v>
      </c>
      <c r="C28" s="28" t="s">
        <v>208</v>
      </c>
      <c r="D28" t="s">
        <v>227</v>
      </c>
      <c r="E28" s="28">
        <v>14</v>
      </c>
      <c r="F28" s="36" t="s">
        <v>192</v>
      </c>
      <c r="G28" t="s">
        <v>213</v>
      </c>
      <c r="H28" t="s">
        <v>219</v>
      </c>
      <c r="I28">
        <v>1838</v>
      </c>
      <c r="J28" s="48" t="s">
        <v>214</v>
      </c>
    </row>
    <row r="29" spans="2:10" x14ac:dyDescent="0.3">
      <c r="B29" s="28">
        <v>0</v>
      </c>
      <c r="C29" s="28" t="s">
        <v>208</v>
      </c>
      <c r="D29" t="s">
        <v>228</v>
      </c>
      <c r="E29" s="28">
        <v>22</v>
      </c>
      <c r="F29" s="36" t="s">
        <v>220</v>
      </c>
      <c r="G29" t="s">
        <v>215</v>
      </c>
      <c r="H29" t="s">
        <v>221</v>
      </c>
      <c r="I29">
        <v>12185</v>
      </c>
      <c r="J29" s="48" t="s">
        <v>222</v>
      </c>
    </row>
    <row r="30" spans="2:10" x14ac:dyDescent="0.3">
      <c r="B30" s="28">
        <v>0</v>
      </c>
      <c r="C30" s="28" t="s">
        <v>208</v>
      </c>
      <c r="D30" t="s">
        <v>200</v>
      </c>
      <c r="E30" s="28"/>
      <c r="F30" s="36"/>
      <c r="I30" s="1">
        <v>23041</v>
      </c>
      <c r="J30" s="48" t="s">
        <v>223</v>
      </c>
    </row>
    <row r="31" spans="2:10" x14ac:dyDescent="0.3">
      <c r="B31" s="28">
        <v>3</v>
      </c>
      <c r="C31" s="28" t="s">
        <v>208</v>
      </c>
      <c r="D31" t="s">
        <v>170</v>
      </c>
      <c r="E31" s="7">
        <v>4</v>
      </c>
      <c r="F31" s="25" t="s">
        <v>238</v>
      </c>
      <c r="G31" t="s">
        <v>239</v>
      </c>
      <c r="H31" t="s">
        <v>240</v>
      </c>
      <c r="I31">
        <v>628</v>
      </c>
      <c r="J31" s="48" t="s">
        <v>241</v>
      </c>
    </row>
    <row r="32" spans="2:10" x14ac:dyDescent="0.3">
      <c r="B32" s="28">
        <v>3</v>
      </c>
      <c r="C32" s="28" t="s">
        <v>208</v>
      </c>
      <c r="D32" t="s">
        <v>173</v>
      </c>
      <c r="E32" s="7">
        <v>42</v>
      </c>
      <c r="F32" s="25" t="s">
        <v>242</v>
      </c>
      <c r="G32" t="s">
        <v>243</v>
      </c>
      <c r="H32" t="s">
        <v>244</v>
      </c>
      <c r="I32">
        <v>5503</v>
      </c>
      <c r="J32" s="48" t="s">
        <v>245</v>
      </c>
    </row>
    <row r="33" spans="2:10" x14ac:dyDescent="0.3">
      <c r="B33" s="28">
        <v>3</v>
      </c>
      <c r="C33" s="28" t="s">
        <v>208</v>
      </c>
      <c r="D33" t="s">
        <v>226</v>
      </c>
      <c r="E33" s="7">
        <v>7</v>
      </c>
      <c r="F33" s="25" t="s">
        <v>246</v>
      </c>
      <c r="G33" t="s">
        <v>211</v>
      </c>
      <c r="H33" t="s">
        <v>247</v>
      </c>
      <c r="I33">
        <v>1263</v>
      </c>
      <c r="J33" s="48" t="s">
        <v>248</v>
      </c>
    </row>
    <row r="34" spans="2:10" x14ac:dyDescent="0.3">
      <c r="B34" s="28">
        <v>3</v>
      </c>
      <c r="C34" s="28" t="s">
        <v>208</v>
      </c>
      <c r="D34" t="s">
        <v>176</v>
      </c>
      <c r="E34" s="7">
        <v>12</v>
      </c>
      <c r="F34" s="25" t="s">
        <v>249</v>
      </c>
      <c r="G34" t="s">
        <v>177</v>
      </c>
      <c r="H34" t="s">
        <v>250</v>
      </c>
      <c r="I34">
        <v>11342</v>
      </c>
      <c r="J34" s="48" t="s">
        <v>251</v>
      </c>
    </row>
    <row r="35" spans="2:10" x14ac:dyDescent="0.3">
      <c r="B35" s="28">
        <v>3</v>
      </c>
      <c r="C35" s="28" t="s">
        <v>208</v>
      </c>
      <c r="D35" t="s">
        <v>179</v>
      </c>
      <c r="E35" s="7">
        <v>14</v>
      </c>
      <c r="F35" s="25" t="s">
        <v>192</v>
      </c>
      <c r="G35" t="s">
        <v>180</v>
      </c>
      <c r="H35" t="s">
        <v>193</v>
      </c>
      <c r="I35">
        <v>1002</v>
      </c>
      <c r="J35" s="48" t="s">
        <v>181</v>
      </c>
    </row>
    <row r="36" spans="2:10" x14ac:dyDescent="0.3">
      <c r="B36" s="28">
        <v>3</v>
      </c>
      <c r="C36" s="28" t="s">
        <v>208</v>
      </c>
      <c r="D36" t="s">
        <v>252</v>
      </c>
      <c r="E36" s="7">
        <v>6</v>
      </c>
      <c r="F36" s="25" t="s">
        <v>253</v>
      </c>
      <c r="G36" t="s">
        <v>254</v>
      </c>
      <c r="H36" t="s">
        <v>255</v>
      </c>
      <c r="I36">
        <v>2282</v>
      </c>
      <c r="J36" s="48" t="s">
        <v>256</v>
      </c>
    </row>
    <row r="37" spans="2:10" x14ac:dyDescent="0.3">
      <c r="B37" s="28">
        <v>3</v>
      </c>
      <c r="C37" s="28" t="s">
        <v>208</v>
      </c>
      <c r="D37" t="s">
        <v>257</v>
      </c>
      <c r="E37" s="7">
        <v>4</v>
      </c>
      <c r="F37" s="25" t="s">
        <v>258</v>
      </c>
      <c r="G37" t="s">
        <v>259</v>
      </c>
      <c r="H37" t="s">
        <v>260</v>
      </c>
      <c r="I37">
        <v>1740</v>
      </c>
      <c r="J37" s="48" t="s">
        <v>261</v>
      </c>
    </row>
    <row r="38" spans="2:10" x14ac:dyDescent="0.3">
      <c r="B38" s="28">
        <v>3</v>
      </c>
      <c r="C38" s="28" t="s">
        <v>208</v>
      </c>
      <c r="D38" t="s">
        <v>184</v>
      </c>
      <c r="E38" s="28">
        <v>12</v>
      </c>
      <c r="F38" s="36" t="s">
        <v>262</v>
      </c>
      <c r="G38" t="s">
        <v>263</v>
      </c>
      <c r="H38" t="s">
        <v>264</v>
      </c>
      <c r="I38">
        <v>10065</v>
      </c>
      <c r="J38" s="48" t="s">
        <v>265</v>
      </c>
    </row>
    <row r="39" spans="2:10" x14ac:dyDescent="0.3">
      <c r="B39" s="28">
        <v>3</v>
      </c>
      <c r="C39" s="28" t="s">
        <v>208</v>
      </c>
      <c r="D39" t="s">
        <v>200</v>
      </c>
      <c r="E39" s="28"/>
      <c r="F39" s="36"/>
      <c r="I39" s="1">
        <v>33826</v>
      </c>
      <c r="J39" s="48" t="s">
        <v>266</v>
      </c>
    </row>
    <row r="40" spans="2:10" x14ac:dyDescent="0.3">
      <c r="B40" s="28">
        <v>4</v>
      </c>
      <c r="C40" s="28" t="s">
        <v>208</v>
      </c>
      <c r="D40" t="s">
        <v>225</v>
      </c>
      <c r="E40" s="28">
        <v>35</v>
      </c>
      <c r="F40" s="36" t="s">
        <v>285</v>
      </c>
      <c r="G40" t="s">
        <v>209</v>
      </c>
      <c r="H40" t="s">
        <v>298</v>
      </c>
      <c r="I40">
        <v>1419</v>
      </c>
      <c r="J40" s="48" t="s">
        <v>288</v>
      </c>
    </row>
    <row r="41" spans="2:10" x14ac:dyDescent="0.3">
      <c r="B41" s="28">
        <v>4</v>
      </c>
      <c r="C41" s="28" t="s">
        <v>208</v>
      </c>
      <c r="D41" t="s">
        <v>289</v>
      </c>
      <c r="E41" s="28">
        <v>4</v>
      </c>
      <c r="F41" s="36" t="s">
        <v>238</v>
      </c>
      <c r="G41" t="s">
        <v>290</v>
      </c>
      <c r="H41" t="s">
        <v>299</v>
      </c>
      <c r="I41">
        <v>505</v>
      </c>
      <c r="J41" s="48" t="s">
        <v>300</v>
      </c>
    </row>
    <row r="42" spans="2:10" x14ac:dyDescent="0.3">
      <c r="B42" s="28">
        <v>4</v>
      </c>
      <c r="C42" s="28" t="s">
        <v>208</v>
      </c>
      <c r="D42" t="s">
        <v>301</v>
      </c>
      <c r="E42" s="28">
        <v>14</v>
      </c>
      <c r="F42" s="36" t="s">
        <v>192</v>
      </c>
      <c r="G42" t="s">
        <v>302</v>
      </c>
      <c r="H42" t="s">
        <v>303</v>
      </c>
      <c r="I42">
        <v>2958</v>
      </c>
      <c r="J42" s="48" t="s">
        <v>304</v>
      </c>
    </row>
    <row r="43" spans="2:10" x14ac:dyDescent="0.3">
      <c r="B43" s="28">
        <v>4</v>
      </c>
      <c r="C43" s="28" t="s">
        <v>208</v>
      </c>
      <c r="D43" t="s">
        <v>176</v>
      </c>
      <c r="E43" s="28">
        <v>12</v>
      </c>
      <c r="F43" s="36" t="s">
        <v>249</v>
      </c>
      <c r="G43" t="s">
        <v>177</v>
      </c>
      <c r="H43" t="s">
        <v>250</v>
      </c>
      <c r="I43">
        <v>11342</v>
      </c>
      <c r="J43" s="48" t="s">
        <v>251</v>
      </c>
    </row>
    <row r="44" spans="2:10" x14ac:dyDescent="0.3">
      <c r="B44" s="28">
        <v>4</v>
      </c>
      <c r="C44" s="28" t="s">
        <v>208</v>
      </c>
      <c r="D44" t="s">
        <v>179</v>
      </c>
      <c r="E44" s="28">
        <v>14</v>
      </c>
      <c r="F44" s="36" t="s">
        <v>192</v>
      </c>
      <c r="G44" t="s">
        <v>180</v>
      </c>
      <c r="H44" t="s">
        <v>193</v>
      </c>
      <c r="I44">
        <v>1002</v>
      </c>
      <c r="J44" s="48" t="s">
        <v>181</v>
      </c>
    </row>
    <row r="45" spans="2:10" x14ac:dyDescent="0.3">
      <c r="B45" s="28">
        <v>4</v>
      </c>
      <c r="C45" s="28" t="s">
        <v>208</v>
      </c>
      <c r="D45" t="s">
        <v>257</v>
      </c>
      <c r="E45" s="28">
        <v>10</v>
      </c>
      <c r="F45" s="36" t="s">
        <v>305</v>
      </c>
      <c r="G45" t="s">
        <v>259</v>
      </c>
      <c r="H45" t="s">
        <v>306</v>
      </c>
      <c r="I45">
        <v>4351</v>
      </c>
      <c r="J45" s="48" t="s">
        <v>307</v>
      </c>
    </row>
    <row r="46" spans="2:10" x14ac:dyDescent="0.3">
      <c r="B46" s="28">
        <v>4</v>
      </c>
      <c r="C46" s="28" t="s">
        <v>208</v>
      </c>
      <c r="D46" t="s">
        <v>184</v>
      </c>
      <c r="E46" s="28">
        <v>12</v>
      </c>
      <c r="F46" s="36" t="s">
        <v>262</v>
      </c>
      <c r="G46" t="s">
        <v>263</v>
      </c>
      <c r="H46" t="s">
        <v>264</v>
      </c>
      <c r="I46">
        <v>10065</v>
      </c>
      <c r="J46" s="48" t="s">
        <v>265</v>
      </c>
    </row>
    <row r="47" spans="2:10" x14ac:dyDescent="0.3">
      <c r="B47" s="28">
        <v>4</v>
      </c>
      <c r="C47" s="28" t="s">
        <v>208</v>
      </c>
      <c r="D47" t="s">
        <v>200</v>
      </c>
      <c r="E47" s="28"/>
      <c r="F47" s="36"/>
      <c r="I47" s="1">
        <v>31643</v>
      </c>
      <c r="J47" s="48" t="s">
        <v>308</v>
      </c>
    </row>
    <row r="48" spans="2:10" x14ac:dyDescent="0.3">
      <c r="B48" s="28">
        <v>1</v>
      </c>
      <c r="C48" s="28" t="s">
        <v>237</v>
      </c>
      <c r="D48" t="s">
        <v>225</v>
      </c>
      <c r="E48" s="28">
        <v>35</v>
      </c>
      <c r="F48" s="36" t="s">
        <v>285</v>
      </c>
      <c r="G48" t="s">
        <v>209</v>
      </c>
      <c r="H48" t="s">
        <v>298</v>
      </c>
      <c r="I48">
        <v>1419</v>
      </c>
      <c r="J48" s="48" t="s">
        <v>288</v>
      </c>
    </row>
    <row r="49" spans="2:16" x14ac:dyDescent="0.3">
      <c r="B49" s="28">
        <v>1</v>
      </c>
      <c r="C49" s="28" t="s">
        <v>237</v>
      </c>
      <c r="D49" t="s">
        <v>289</v>
      </c>
      <c r="E49" s="28">
        <v>4</v>
      </c>
      <c r="F49" s="36" t="s">
        <v>317</v>
      </c>
      <c r="G49" t="s">
        <v>290</v>
      </c>
      <c r="H49" t="s">
        <v>318</v>
      </c>
      <c r="I49">
        <v>515</v>
      </c>
      <c r="J49" s="48" t="s">
        <v>319</v>
      </c>
    </row>
    <row r="50" spans="2:16" x14ac:dyDescent="0.3">
      <c r="B50" s="28">
        <v>1</v>
      </c>
      <c r="C50" s="28" t="s">
        <v>237</v>
      </c>
      <c r="D50" t="s">
        <v>320</v>
      </c>
      <c r="E50" s="28">
        <v>14</v>
      </c>
      <c r="F50" s="36" t="s">
        <v>192</v>
      </c>
      <c r="G50" t="s">
        <v>321</v>
      </c>
      <c r="H50" t="s">
        <v>322</v>
      </c>
      <c r="I50">
        <v>3441</v>
      </c>
      <c r="J50" s="48" t="s">
        <v>323</v>
      </c>
    </row>
    <row r="51" spans="2:16" x14ac:dyDescent="0.3">
      <c r="B51" s="28">
        <v>1</v>
      </c>
      <c r="C51" s="28" t="s">
        <v>237</v>
      </c>
      <c r="D51" t="s">
        <v>176</v>
      </c>
      <c r="E51" s="28">
        <v>12</v>
      </c>
      <c r="F51" s="36" t="s">
        <v>324</v>
      </c>
      <c r="G51" t="s">
        <v>177</v>
      </c>
      <c r="H51" t="s">
        <v>325</v>
      </c>
      <c r="I51">
        <v>11547</v>
      </c>
      <c r="J51" s="48" t="s">
        <v>326</v>
      </c>
    </row>
    <row r="52" spans="2:16" x14ac:dyDescent="0.3">
      <c r="B52" s="28">
        <v>1</v>
      </c>
      <c r="C52" s="28" t="s">
        <v>237</v>
      </c>
      <c r="D52" t="s">
        <v>179</v>
      </c>
      <c r="E52" s="7">
        <v>14</v>
      </c>
      <c r="F52" s="25" t="s">
        <v>192</v>
      </c>
      <c r="G52" t="s">
        <v>180</v>
      </c>
      <c r="H52" t="s">
        <v>193</v>
      </c>
      <c r="I52">
        <v>1002</v>
      </c>
      <c r="J52" s="48" t="s">
        <v>181</v>
      </c>
    </row>
    <row r="53" spans="2:16" x14ac:dyDescent="0.3">
      <c r="B53" s="28">
        <v>1</v>
      </c>
      <c r="C53" s="28" t="s">
        <v>237</v>
      </c>
      <c r="D53" t="s">
        <v>327</v>
      </c>
      <c r="E53" s="7">
        <v>6</v>
      </c>
      <c r="F53" s="25" t="s">
        <v>328</v>
      </c>
      <c r="G53" t="s">
        <v>329</v>
      </c>
      <c r="H53" t="s">
        <v>330</v>
      </c>
      <c r="I53">
        <v>3283</v>
      </c>
      <c r="J53" s="48" t="s">
        <v>331</v>
      </c>
    </row>
    <row r="54" spans="2:16" x14ac:dyDescent="0.3">
      <c r="B54" s="28">
        <v>1</v>
      </c>
      <c r="C54" s="28" t="s">
        <v>237</v>
      </c>
      <c r="D54" t="s">
        <v>332</v>
      </c>
      <c r="E54" s="7">
        <v>4</v>
      </c>
      <c r="F54" s="25" t="s">
        <v>333</v>
      </c>
      <c r="G54" t="s">
        <v>334</v>
      </c>
      <c r="H54" t="s">
        <v>335</v>
      </c>
      <c r="I54">
        <v>2749</v>
      </c>
      <c r="J54" s="48" t="s">
        <v>336</v>
      </c>
    </row>
    <row r="55" spans="2:16" x14ac:dyDescent="0.3">
      <c r="B55" s="28">
        <v>1</v>
      </c>
      <c r="C55" s="28" t="s">
        <v>237</v>
      </c>
      <c r="D55" t="s">
        <v>337</v>
      </c>
      <c r="E55" s="7">
        <v>12</v>
      </c>
      <c r="F55" s="25" t="s">
        <v>338</v>
      </c>
      <c r="G55" t="s">
        <v>339</v>
      </c>
      <c r="H55" t="s">
        <v>340</v>
      </c>
      <c r="I55">
        <v>10173</v>
      </c>
      <c r="J55" s="48" t="s">
        <v>341</v>
      </c>
    </row>
    <row r="56" spans="2:16" x14ac:dyDescent="0.3">
      <c r="B56" s="28">
        <v>1</v>
      </c>
      <c r="C56" s="28" t="s">
        <v>237</v>
      </c>
      <c r="D56" t="s">
        <v>200</v>
      </c>
      <c r="I56" s="1">
        <v>34129</v>
      </c>
      <c r="J56" s="48" t="s">
        <v>342</v>
      </c>
    </row>
    <row r="61" spans="2:16" ht="15.6" x14ac:dyDescent="0.3">
      <c r="B61" s="47" t="s">
        <v>153</v>
      </c>
    </row>
    <row r="62" spans="2:16" x14ac:dyDescent="0.3">
      <c r="B62" s="25" t="s">
        <v>207</v>
      </c>
      <c r="C62" s="25" t="s">
        <v>224</v>
      </c>
      <c r="D62" t="s">
        <v>168</v>
      </c>
      <c r="E62" s="6" t="s">
        <v>202</v>
      </c>
      <c r="F62" s="25" t="s">
        <v>203</v>
      </c>
      <c r="G62" t="s">
        <v>204</v>
      </c>
      <c r="H62" t="s">
        <v>357</v>
      </c>
      <c r="I62" s="1" t="s">
        <v>205</v>
      </c>
      <c r="J62" s="48" t="s">
        <v>206</v>
      </c>
    </row>
    <row r="63" spans="2:16" x14ac:dyDescent="0.3">
      <c r="B63" s="28">
        <v>0</v>
      </c>
      <c r="C63" s="28" t="s">
        <v>165</v>
      </c>
      <c r="D63" t="s">
        <v>225</v>
      </c>
      <c r="E63" s="7">
        <v>42</v>
      </c>
      <c r="F63" s="25" t="s">
        <v>242</v>
      </c>
      <c r="G63" t="s">
        <v>209</v>
      </c>
      <c r="H63" t="s">
        <v>358</v>
      </c>
      <c r="I63">
        <v>1702</v>
      </c>
      <c r="J63" s="48" t="s">
        <v>351</v>
      </c>
      <c r="M63" s="1" t="s">
        <v>346</v>
      </c>
    </row>
    <row r="64" spans="2:16" x14ac:dyDescent="0.3">
      <c r="B64" s="28">
        <v>0</v>
      </c>
      <c r="C64" s="28" t="s">
        <v>165</v>
      </c>
      <c r="D64" t="s">
        <v>226</v>
      </c>
      <c r="E64" s="7">
        <v>16</v>
      </c>
      <c r="F64" s="25" t="s">
        <v>309</v>
      </c>
      <c r="G64" t="s">
        <v>211</v>
      </c>
      <c r="H64" t="s">
        <v>310</v>
      </c>
      <c r="I64">
        <v>6956</v>
      </c>
      <c r="J64" s="48" t="s">
        <v>311</v>
      </c>
      <c r="N64">
        <v>5</v>
      </c>
      <c r="O64">
        <v>10</v>
      </c>
      <c r="P64">
        <v>15</v>
      </c>
    </row>
    <row r="65" spans="2:19" x14ac:dyDescent="0.3">
      <c r="B65" s="28">
        <v>0</v>
      </c>
      <c r="C65" s="28" t="s">
        <v>165</v>
      </c>
      <c r="D65" t="s">
        <v>227</v>
      </c>
      <c r="E65" s="7">
        <v>21</v>
      </c>
      <c r="F65" s="25" t="s">
        <v>352</v>
      </c>
      <c r="G65" t="s">
        <v>213</v>
      </c>
      <c r="H65" t="s">
        <v>359</v>
      </c>
      <c r="I65">
        <v>2757</v>
      </c>
      <c r="J65" s="48" t="s">
        <v>353</v>
      </c>
      <c r="M65" t="s">
        <v>343</v>
      </c>
      <c r="N65">
        <f>I76</f>
        <v>22132</v>
      </c>
      <c r="O65">
        <f>I85</f>
        <v>22111</v>
      </c>
      <c r="P65">
        <f>I94</f>
        <v>22600</v>
      </c>
    </row>
    <row r="66" spans="2:19" x14ac:dyDescent="0.3">
      <c r="B66" s="28">
        <v>0</v>
      </c>
      <c r="C66" s="28" t="s">
        <v>165</v>
      </c>
      <c r="D66" t="s">
        <v>228</v>
      </c>
      <c r="E66" s="7">
        <v>22</v>
      </c>
      <c r="F66" s="25" t="s">
        <v>354</v>
      </c>
      <c r="G66" t="s">
        <v>215</v>
      </c>
      <c r="H66" t="s">
        <v>360</v>
      </c>
      <c r="I66">
        <v>9651</v>
      </c>
      <c r="J66" s="48" t="s">
        <v>355</v>
      </c>
      <c r="M66" t="s">
        <v>344</v>
      </c>
      <c r="N66">
        <f>N65-$N$65</f>
        <v>0</v>
      </c>
      <c r="O66">
        <f t="shared" ref="O66:P66" si="2">O65-$N$65</f>
        <v>-21</v>
      </c>
      <c r="P66">
        <f t="shared" si="2"/>
        <v>468</v>
      </c>
    </row>
    <row r="67" spans="2:19" x14ac:dyDescent="0.3">
      <c r="B67" s="28">
        <v>0</v>
      </c>
      <c r="C67" s="28" t="s">
        <v>165</v>
      </c>
      <c r="D67" t="s">
        <v>200</v>
      </c>
      <c r="I67" s="1">
        <v>21068</v>
      </c>
      <c r="J67" s="48" t="s">
        <v>356</v>
      </c>
      <c r="M67" t="s">
        <v>345</v>
      </c>
      <c r="N67">
        <f>ROUND((N66/N65),3)</f>
        <v>0</v>
      </c>
      <c r="O67">
        <f t="shared" ref="O67:P67" si="3">ROUND((O66/O65),3)</f>
        <v>-1E-3</v>
      </c>
      <c r="P67">
        <f t="shared" si="3"/>
        <v>2.1000000000000001E-2</v>
      </c>
    </row>
    <row r="68" spans="2:19" x14ac:dyDescent="0.3">
      <c r="B68" s="28">
        <v>4</v>
      </c>
      <c r="C68" s="28" t="s">
        <v>165</v>
      </c>
      <c r="D68" t="s">
        <v>289</v>
      </c>
      <c r="E68" s="7">
        <v>4</v>
      </c>
      <c r="F68" s="25" t="s">
        <v>186</v>
      </c>
      <c r="G68" t="s">
        <v>290</v>
      </c>
      <c r="H68" t="s">
        <v>291</v>
      </c>
      <c r="I68">
        <v>500</v>
      </c>
      <c r="J68" s="48" t="s">
        <v>292</v>
      </c>
    </row>
    <row r="69" spans="2:19" x14ac:dyDescent="0.3">
      <c r="B69" s="28">
        <v>4</v>
      </c>
      <c r="C69" s="28" t="s">
        <v>165</v>
      </c>
      <c r="D69" t="s">
        <v>409</v>
      </c>
      <c r="E69" s="7">
        <v>12</v>
      </c>
      <c r="F69" s="25" t="s">
        <v>190</v>
      </c>
      <c r="G69" t="s">
        <v>410</v>
      </c>
      <c r="H69" t="s">
        <v>411</v>
      </c>
      <c r="I69">
        <v>8256</v>
      </c>
      <c r="J69" s="48" t="s">
        <v>412</v>
      </c>
    </row>
    <row r="70" spans="2:19" x14ac:dyDescent="0.3">
      <c r="B70" s="28">
        <v>4</v>
      </c>
      <c r="C70" s="28" t="s">
        <v>165</v>
      </c>
      <c r="D70" t="s">
        <v>413</v>
      </c>
      <c r="E70" s="7">
        <v>35</v>
      </c>
      <c r="F70" s="25" t="s">
        <v>285</v>
      </c>
      <c r="G70" t="s">
        <v>414</v>
      </c>
      <c r="H70" t="s">
        <v>415</v>
      </c>
      <c r="I70">
        <v>1459</v>
      </c>
      <c r="J70" s="48" t="s">
        <v>416</v>
      </c>
      <c r="M70" s="1" t="s">
        <v>347</v>
      </c>
    </row>
    <row r="71" spans="2:19" x14ac:dyDescent="0.3">
      <c r="B71" s="28">
        <v>4</v>
      </c>
      <c r="C71" s="28" t="s">
        <v>165</v>
      </c>
      <c r="D71" t="s">
        <v>179</v>
      </c>
      <c r="E71" s="7">
        <v>14</v>
      </c>
      <c r="F71" s="25" t="s">
        <v>192</v>
      </c>
      <c r="G71" t="s">
        <v>180</v>
      </c>
      <c r="H71" t="s">
        <v>417</v>
      </c>
      <c r="I71">
        <v>1002</v>
      </c>
      <c r="J71" s="48" t="s">
        <v>181</v>
      </c>
      <c r="N71">
        <v>5</v>
      </c>
      <c r="O71">
        <v>10</v>
      </c>
      <c r="P71">
        <v>15</v>
      </c>
    </row>
    <row r="72" spans="2:19" x14ac:dyDescent="0.3">
      <c r="B72" s="28">
        <v>4</v>
      </c>
      <c r="C72" s="28" t="s">
        <v>165</v>
      </c>
      <c r="D72" t="s">
        <v>227</v>
      </c>
      <c r="E72" s="7">
        <v>4</v>
      </c>
      <c r="F72" s="25" t="s">
        <v>418</v>
      </c>
      <c r="G72" t="s">
        <v>419</v>
      </c>
      <c r="H72" t="s">
        <v>420</v>
      </c>
      <c r="I72">
        <v>735</v>
      </c>
      <c r="J72" s="48" t="s">
        <v>421</v>
      </c>
      <c r="M72" t="s">
        <v>343</v>
      </c>
      <c r="N72">
        <f>I76</f>
        <v>22132</v>
      </c>
      <c r="O72">
        <f>I85</f>
        <v>22111</v>
      </c>
      <c r="P72">
        <f>I94</f>
        <v>22600</v>
      </c>
    </row>
    <row r="73" spans="2:19" x14ac:dyDescent="0.3">
      <c r="B73" s="28">
        <v>4</v>
      </c>
      <c r="C73" s="28" t="s">
        <v>165</v>
      </c>
      <c r="D73" t="s">
        <v>182</v>
      </c>
      <c r="E73" s="7">
        <v>14</v>
      </c>
      <c r="F73" s="25" t="s">
        <v>192</v>
      </c>
      <c r="G73" t="s">
        <v>183</v>
      </c>
      <c r="H73" t="s">
        <v>422</v>
      </c>
      <c r="I73">
        <v>2533</v>
      </c>
      <c r="J73" s="48" t="s">
        <v>423</v>
      </c>
      <c r="M73" t="s">
        <v>344</v>
      </c>
      <c r="N73">
        <v>0</v>
      </c>
      <c r="O73">
        <f>O72-N72</f>
        <v>-21</v>
      </c>
      <c r="P73">
        <f>P72-O72</f>
        <v>489</v>
      </c>
    </row>
    <row r="74" spans="2:19" x14ac:dyDescent="0.3">
      <c r="B74" s="28">
        <v>4</v>
      </c>
      <c r="C74" s="28" t="s">
        <v>165</v>
      </c>
      <c r="D74" t="s">
        <v>252</v>
      </c>
      <c r="E74" s="7">
        <v>6</v>
      </c>
      <c r="F74" s="25" t="s">
        <v>424</v>
      </c>
      <c r="G74" t="s">
        <v>425</v>
      </c>
      <c r="H74" t="s">
        <v>426</v>
      </c>
      <c r="I74">
        <v>1935</v>
      </c>
      <c r="J74" s="48" t="s">
        <v>427</v>
      </c>
      <c r="M74" t="s">
        <v>345</v>
      </c>
      <c r="N74">
        <f>ROUND((N73/N72),3)</f>
        <v>0</v>
      </c>
      <c r="O74">
        <f>ROUND((O73/O72),3)</f>
        <v>-1E-3</v>
      </c>
      <c r="P74">
        <f t="shared" ref="P74" si="4">ROUND((P73/P72),3)</f>
        <v>2.1999999999999999E-2</v>
      </c>
    </row>
    <row r="75" spans="2:19" x14ac:dyDescent="0.3">
      <c r="B75" s="28">
        <v>4</v>
      </c>
      <c r="C75" s="28" t="s">
        <v>165</v>
      </c>
      <c r="D75" t="s">
        <v>332</v>
      </c>
      <c r="E75" s="7">
        <v>12</v>
      </c>
      <c r="F75" s="25" t="s">
        <v>428</v>
      </c>
      <c r="G75" t="s">
        <v>429</v>
      </c>
      <c r="H75" t="s">
        <v>430</v>
      </c>
      <c r="I75">
        <v>5713</v>
      </c>
      <c r="J75" s="48" t="s">
        <v>431</v>
      </c>
    </row>
    <row r="76" spans="2:19" x14ac:dyDescent="0.3">
      <c r="B76" s="28">
        <v>4</v>
      </c>
      <c r="C76" s="28" t="s">
        <v>165</v>
      </c>
      <c r="D76" t="s">
        <v>200</v>
      </c>
      <c r="I76" s="1">
        <v>22132</v>
      </c>
      <c r="J76" s="48" t="s">
        <v>432</v>
      </c>
    </row>
    <row r="77" spans="2:19" x14ac:dyDescent="0.3">
      <c r="B77" s="28">
        <v>1</v>
      </c>
      <c r="C77" s="28" t="s">
        <v>208</v>
      </c>
      <c r="D77" t="s">
        <v>289</v>
      </c>
      <c r="E77" s="7">
        <v>4</v>
      </c>
      <c r="F77" s="25" t="s">
        <v>238</v>
      </c>
      <c r="G77" t="s">
        <v>290</v>
      </c>
      <c r="H77" t="s">
        <v>434</v>
      </c>
      <c r="I77">
        <v>505</v>
      </c>
      <c r="J77" s="48" t="s">
        <v>300</v>
      </c>
    </row>
    <row r="78" spans="2:19" x14ac:dyDescent="0.3">
      <c r="B78" s="28">
        <v>1</v>
      </c>
      <c r="C78" s="28" t="s">
        <v>208</v>
      </c>
      <c r="D78" t="s">
        <v>409</v>
      </c>
      <c r="E78" s="7">
        <v>12</v>
      </c>
      <c r="F78" s="25" t="s">
        <v>249</v>
      </c>
      <c r="G78" t="s">
        <v>410</v>
      </c>
      <c r="H78" t="s">
        <v>435</v>
      </c>
      <c r="I78">
        <v>8345</v>
      </c>
      <c r="J78" s="48" t="s">
        <v>436</v>
      </c>
    </row>
    <row r="79" spans="2:19" x14ac:dyDescent="0.3">
      <c r="B79" s="28">
        <v>1</v>
      </c>
      <c r="C79" s="28" t="s">
        <v>208</v>
      </c>
      <c r="D79" t="s">
        <v>413</v>
      </c>
      <c r="E79" s="7">
        <v>35</v>
      </c>
      <c r="F79" s="25" t="s">
        <v>285</v>
      </c>
      <c r="G79" t="s">
        <v>414</v>
      </c>
      <c r="H79" t="s">
        <v>415</v>
      </c>
      <c r="I79">
        <v>1459</v>
      </c>
      <c r="J79" s="48" t="s">
        <v>416</v>
      </c>
      <c r="M79" s="1" t="s">
        <v>494</v>
      </c>
    </row>
    <row r="80" spans="2:19" x14ac:dyDescent="0.3">
      <c r="B80" s="28">
        <v>1</v>
      </c>
      <c r="C80" s="28" t="s">
        <v>208</v>
      </c>
      <c r="D80" t="s">
        <v>179</v>
      </c>
      <c r="E80" s="7">
        <v>14</v>
      </c>
      <c r="F80" s="25" t="s">
        <v>192</v>
      </c>
      <c r="G80" t="s">
        <v>180</v>
      </c>
      <c r="H80" t="s">
        <v>417</v>
      </c>
      <c r="I80">
        <v>1002</v>
      </c>
      <c r="J80" s="48" t="s">
        <v>181</v>
      </c>
      <c r="N80" s="48">
        <v>5</v>
      </c>
      <c r="O80" s="48" t="s">
        <v>495</v>
      </c>
      <c r="P80" s="48">
        <v>10</v>
      </c>
      <c r="Q80" s="48" t="s">
        <v>496</v>
      </c>
      <c r="R80" s="48">
        <v>15</v>
      </c>
      <c r="S80" s="48" t="s">
        <v>497</v>
      </c>
    </row>
    <row r="81" spans="2:19" x14ac:dyDescent="0.3">
      <c r="B81" s="28">
        <v>1</v>
      </c>
      <c r="C81" s="28" t="s">
        <v>208</v>
      </c>
      <c r="D81" t="s">
        <v>227</v>
      </c>
      <c r="E81" s="7">
        <v>4</v>
      </c>
      <c r="F81" s="25" t="s">
        <v>418</v>
      </c>
      <c r="G81" t="s">
        <v>419</v>
      </c>
      <c r="H81" t="s">
        <v>420</v>
      </c>
      <c r="I81">
        <v>735</v>
      </c>
      <c r="J81" s="48" t="s">
        <v>421</v>
      </c>
      <c r="M81" t="s">
        <v>343</v>
      </c>
      <c r="N81">
        <v>22132</v>
      </c>
      <c r="O81">
        <v>21209</v>
      </c>
      <c r="P81">
        <v>22111</v>
      </c>
      <c r="Q81">
        <v>22022</v>
      </c>
      <c r="R81">
        <v>22600</v>
      </c>
      <c r="S81">
        <v>21815</v>
      </c>
    </row>
    <row r="82" spans="2:19" x14ac:dyDescent="0.3">
      <c r="B82" s="28">
        <v>1</v>
      </c>
      <c r="C82" s="28" t="s">
        <v>208</v>
      </c>
      <c r="D82" t="s">
        <v>182</v>
      </c>
      <c r="E82" s="7">
        <v>14</v>
      </c>
      <c r="F82" s="25" t="s">
        <v>192</v>
      </c>
      <c r="G82" t="s">
        <v>183</v>
      </c>
      <c r="H82" t="s">
        <v>422</v>
      </c>
      <c r="I82">
        <v>2533</v>
      </c>
      <c r="J82" s="48" t="s">
        <v>423</v>
      </c>
      <c r="M82" t="s">
        <v>344</v>
      </c>
      <c r="N82">
        <v>0</v>
      </c>
      <c r="O82">
        <f>O81-N81</f>
        <v>-923</v>
      </c>
      <c r="P82">
        <v>0</v>
      </c>
      <c r="Q82">
        <f>Q81-P81</f>
        <v>-89</v>
      </c>
      <c r="R82">
        <v>0</v>
      </c>
      <c r="S82">
        <f>S81-R81</f>
        <v>-785</v>
      </c>
    </row>
    <row r="83" spans="2:19" x14ac:dyDescent="0.3">
      <c r="B83" s="28">
        <v>1</v>
      </c>
      <c r="C83" s="28" t="s">
        <v>208</v>
      </c>
      <c r="D83" t="s">
        <v>257</v>
      </c>
      <c r="E83" s="7">
        <v>6</v>
      </c>
      <c r="F83" s="25" t="s">
        <v>437</v>
      </c>
      <c r="G83" t="s">
        <v>438</v>
      </c>
      <c r="H83" t="s">
        <v>439</v>
      </c>
      <c r="I83">
        <v>2410</v>
      </c>
      <c r="J83" s="48" t="s">
        <v>440</v>
      </c>
      <c r="M83" t="s">
        <v>345</v>
      </c>
      <c r="N83">
        <f>ROUND((N82/$N$81)*100,2)</f>
        <v>0</v>
      </c>
      <c r="O83" s="1">
        <f>ROUND((O82/$N$81)*100,2)</f>
        <v>-4.17</v>
      </c>
      <c r="P83">
        <f>ROUND((P82/$P$81)*100,2)</f>
        <v>0</v>
      </c>
      <c r="Q83" s="1">
        <f>ROUND((Q82/$P$81)*100,2)</f>
        <v>-0.4</v>
      </c>
      <c r="R83">
        <f>ROUND((R82/$R$81)*100,2)</f>
        <v>0</v>
      </c>
      <c r="S83" s="1">
        <f>ROUND((S82/$R$81)*100,2)</f>
        <v>-3.47</v>
      </c>
    </row>
    <row r="84" spans="2:19" x14ac:dyDescent="0.3">
      <c r="B84" s="28">
        <v>1</v>
      </c>
      <c r="C84" s="28" t="s">
        <v>208</v>
      </c>
      <c r="D84" t="s">
        <v>228</v>
      </c>
      <c r="E84" s="7">
        <v>12</v>
      </c>
      <c r="F84" s="25" t="s">
        <v>428</v>
      </c>
      <c r="G84" t="s">
        <v>441</v>
      </c>
      <c r="H84" t="s">
        <v>442</v>
      </c>
      <c r="I84">
        <v>5122</v>
      </c>
      <c r="J84" s="48" t="s">
        <v>443</v>
      </c>
    </row>
    <row r="85" spans="2:19" x14ac:dyDescent="0.3">
      <c r="B85" s="28">
        <v>1</v>
      </c>
      <c r="C85" s="28" t="s">
        <v>208</v>
      </c>
      <c r="D85" t="s">
        <v>200</v>
      </c>
      <c r="I85" s="1">
        <v>22111</v>
      </c>
      <c r="J85" s="48" t="s">
        <v>444</v>
      </c>
    </row>
    <row r="86" spans="2:19" x14ac:dyDescent="0.3">
      <c r="B86" s="28">
        <v>1</v>
      </c>
      <c r="C86" s="28" t="s">
        <v>237</v>
      </c>
      <c r="D86" t="s">
        <v>289</v>
      </c>
      <c r="E86" s="7">
        <v>4</v>
      </c>
      <c r="F86" s="25" t="s">
        <v>317</v>
      </c>
      <c r="G86" t="s">
        <v>290</v>
      </c>
      <c r="H86" t="s">
        <v>446</v>
      </c>
      <c r="I86">
        <v>514</v>
      </c>
      <c r="J86" s="48" t="s">
        <v>319</v>
      </c>
    </row>
    <row r="87" spans="2:19" x14ac:dyDescent="0.3">
      <c r="B87" s="28">
        <v>1</v>
      </c>
      <c r="C87" s="28" t="s">
        <v>237</v>
      </c>
      <c r="D87" t="s">
        <v>409</v>
      </c>
      <c r="E87" s="7">
        <v>12</v>
      </c>
      <c r="F87" s="25" t="s">
        <v>324</v>
      </c>
      <c r="G87" t="s">
        <v>410</v>
      </c>
      <c r="H87" t="s">
        <v>447</v>
      </c>
      <c r="I87">
        <v>8495</v>
      </c>
      <c r="J87" s="48" t="s">
        <v>448</v>
      </c>
    </row>
    <row r="88" spans="2:19" x14ac:dyDescent="0.3">
      <c r="B88" s="28">
        <v>1</v>
      </c>
      <c r="C88" s="28" t="s">
        <v>237</v>
      </c>
      <c r="D88" t="s">
        <v>413</v>
      </c>
      <c r="E88" s="7">
        <v>35</v>
      </c>
      <c r="F88" s="25" t="s">
        <v>285</v>
      </c>
      <c r="G88" t="s">
        <v>414</v>
      </c>
      <c r="H88" t="s">
        <v>415</v>
      </c>
      <c r="I88">
        <v>1459</v>
      </c>
      <c r="J88" s="48" t="s">
        <v>416</v>
      </c>
    </row>
    <row r="89" spans="2:19" x14ac:dyDescent="0.3">
      <c r="B89" s="28">
        <v>1</v>
      </c>
      <c r="C89" s="28" t="s">
        <v>237</v>
      </c>
      <c r="D89" t="s">
        <v>179</v>
      </c>
      <c r="E89" s="7">
        <v>14</v>
      </c>
      <c r="F89" s="25" t="s">
        <v>192</v>
      </c>
      <c r="G89" t="s">
        <v>180</v>
      </c>
      <c r="H89" t="s">
        <v>417</v>
      </c>
      <c r="I89">
        <v>1002</v>
      </c>
      <c r="J89" s="48" t="s">
        <v>181</v>
      </c>
    </row>
    <row r="90" spans="2:19" x14ac:dyDescent="0.3">
      <c r="B90" s="28">
        <v>1</v>
      </c>
      <c r="C90" s="28" t="s">
        <v>237</v>
      </c>
      <c r="D90" t="s">
        <v>449</v>
      </c>
      <c r="E90" s="7">
        <v>4</v>
      </c>
      <c r="F90" s="25" t="s">
        <v>418</v>
      </c>
      <c r="G90" t="s">
        <v>450</v>
      </c>
      <c r="H90" t="s">
        <v>451</v>
      </c>
      <c r="I90">
        <v>869</v>
      </c>
      <c r="J90" s="48" t="s">
        <v>452</v>
      </c>
    </row>
    <row r="91" spans="2:19" x14ac:dyDescent="0.3">
      <c r="B91" s="28">
        <v>1</v>
      </c>
      <c r="C91" s="28" t="s">
        <v>237</v>
      </c>
      <c r="D91" t="s">
        <v>182</v>
      </c>
      <c r="E91" s="7">
        <v>14</v>
      </c>
      <c r="F91" s="25" t="s">
        <v>192</v>
      </c>
      <c r="G91" t="s">
        <v>183</v>
      </c>
      <c r="H91" t="s">
        <v>422</v>
      </c>
      <c r="I91">
        <v>2533</v>
      </c>
      <c r="J91" s="48" t="s">
        <v>423</v>
      </c>
    </row>
    <row r="92" spans="2:19" x14ac:dyDescent="0.3">
      <c r="B92" s="28">
        <v>1</v>
      </c>
      <c r="C92" s="28" t="s">
        <v>237</v>
      </c>
      <c r="D92" t="s">
        <v>257</v>
      </c>
      <c r="E92" s="7">
        <v>6</v>
      </c>
      <c r="F92" s="25" t="s">
        <v>453</v>
      </c>
      <c r="G92" t="s">
        <v>438</v>
      </c>
      <c r="H92" t="s">
        <v>454</v>
      </c>
      <c r="I92">
        <v>2606</v>
      </c>
      <c r="J92" s="48" t="s">
        <v>455</v>
      </c>
    </row>
    <row r="93" spans="2:19" x14ac:dyDescent="0.3">
      <c r="B93" s="28">
        <v>1</v>
      </c>
      <c r="C93" s="28" t="s">
        <v>237</v>
      </c>
      <c r="D93" t="s">
        <v>228</v>
      </c>
      <c r="E93" s="7">
        <v>12</v>
      </c>
      <c r="F93" s="25" t="s">
        <v>428</v>
      </c>
      <c r="G93" t="s">
        <v>441</v>
      </c>
      <c r="H93" t="s">
        <v>442</v>
      </c>
      <c r="I93">
        <v>5122</v>
      </c>
      <c r="J93" s="48" t="s">
        <v>443</v>
      </c>
    </row>
    <row r="94" spans="2:19" x14ac:dyDescent="0.3">
      <c r="B94" s="28">
        <v>1</v>
      </c>
      <c r="C94" s="28" t="s">
        <v>237</v>
      </c>
      <c r="D94" t="s">
        <v>200</v>
      </c>
      <c r="I94" s="1">
        <v>22600</v>
      </c>
      <c r="J94" s="48" t="s">
        <v>456</v>
      </c>
    </row>
    <row r="95" spans="2:19" x14ac:dyDescent="0.3">
      <c r="B95" s="28">
        <v>1</v>
      </c>
      <c r="C95" s="28" t="s">
        <v>457</v>
      </c>
      <c r="D95" t="s">
        <v>225</v>
      </c>
      <c r="E95" s="7">
        <v>4</v>
      </c>
      <c r="F95" s="25" t="s">
        <v>186</v>
      </c>
      <c r="G95" t="s">
        <v>286</v>
      </c>
      <c r="H95" t="s">
        <v>460</v>
      </c>
      <c r="I95">
        <v>391</v>
      </c>
      <c r="J95" s="48" t="s">
        <v>461</v>
      </c>
    </row>
    <row r="96" spans="2:19" x14ac:dyDescent="0.3">
      <c r="B96" s="28">
        <v>1</v>
      </c>
      <c r="C96" s="28" t="s">
        <v>457</v>
      </c>
      <c r="D96" t="s">
        <v>409</v>
      </c>
      <c r="E96" s="7">
        <v>12</v>
      </c>
      <c r="F96" s="25" t="s">
        <v>190</v>
      </c>
      <c r="G96" t="s">
        <v>410</v>
      </c>
      <c r="H96" t="s">
        <v>411</v>
      </c>
      <c r="I96">
        <v>8256</v>
      </c>
      <c r="J96" s="48" t="s">
        <v>412</v>
      </c>
    </row>
    <row r="97" spans="2:10" x14ac:dyDescent="0.3">
      <c r="B97" s="28">
        <v>1</v>
      </c>
      <c r="C97" s="28" t="s">
        <v>457</v>
      </c>
      <c r="D97" t="s">
        <v>413</v>
      </c>
      <c r="E97" s="7">
        <v>35</v>
      </c>
      <c r="F97" s="25" t="s">
        <v>285</v>
      </c>
      <c r="G97" t="s">
        <v>414</v>
      </c>
      <c r="H97" t="s">
        <v>415</v>
      </c>
      <c r="I97">
        <v>1459</v>
      </c>
      <c r="J97" s="48" t="s">
        <v>416</v>
      </c>
    </row>
    <row r="98" spans="2:10" x14ac:dyDescent="0.3">
      <c r="B98" s="28">
        <v>1</v>
      </c>
      <c r="C98" s="28" t="s">
        <v>457</v>
      </c>
      <c r="D98" t="s">
        <v>462</v>
      </c>
      <c r="E98" s="7">
        <v>14</v>
      </c>
      <c r="F98" s="25" t="s">
        <v>192</v>
      </c>
      <c r="G98" t="s">
        <v>463</v>
      </c>
      <c r="H98" t="s">
        <v>464</v>
      </c>
      <c r="I98">
        <v>779</v>
      </c>
      <c r="J98" s="48" t="s">
        <v>465</v>
      </c>
    </row>
    <row r="99" spans="2:10" x14ac:dyDescent="0.3">
      <c r="B99" s="28">
        <v>1</v>
      </c>
      <c r="C99" s="28" t="s">
        <v>457</v>
      </c>
      <c r="D99" t="s">
        <v>227</v>
      </c>
      <c r="E99" s="7">
        <v>4</v>
      </c>
      <c r="F99" s="25" t="s">
        <v>418</v>
      </c>
      <c r="G99" t="s">
        <v>419</v>
      </c>
      <c r="H99" t="s">
        <v>420</v>
      </c>
      <c r="I99">
        <v>735</v>
      </c>
      <c r="J99" s="48" t="s">
        <v>421</v>
      </c>
    </row>
    <row r="100" spans="2:10" x14ac:dyDescent="0.3">
      <c r="B100" s="28">
        <v>1</v>
      </c>
      <c r="C100" s="28" t="s">
        <v>457</v>
      </c>
      <c r="D100" t="s">
        <v>182</v>
      </c>
      <c r="E100" s="7">
        <v>14</v>
      </c>
      <c r="F100" s="25" t="s">
        <v>192</v>
      </c>
      <c r="G100" t="s">
        <v>183</v>
      </c>
      <c r="H100" t="s">
        <v>422</v>
      </c>
      <c r="I100">
        <v>2533</v>
      </c>
      <c r="J100" s="48" t="s">
        <v>423</v>
      </c>
    </row>
    <row r="101" spans="2:10" x14ac:dyDescent="0.3">
      <c r="B101" s="28">
        <v>1</v>
      </c>
      <c r="C101" s="28" t="s">
        <v>457</v>
      </c>
      <c r="D101" t="s">
        <v>252</v>
      </c>
      <c r="E101" s="7">
        <v>6</v>
      </c>
      <c r="F101" s="25" t="s">
        <v>424</v>
      </c>
      <c r="G101" t="s">
        <v>425</v>
      </c>
      <c r="H101" t="s">
        <v>426</v>
      </c>
      <c r="I101">
        <v>1935</v>
      </c>
      <c r="J101" s="48" t="s">
        <v>427</v>
      </c>
    </row>
    <row r="102" spans="2:10" x14ac:dyDescent="0.3">
      <c r="B102" s="28">
        <v>1</v>
      </c>
      <c r="C102" s="28" t="s">
        <v>457</v>
      </c>
      <c r="D102" t="s">
        <v>228</v>
      </c>
      <c r="E102" s="7">
        <v>12</v>
      </c>
      <c r="F102" s="25" t="s">
        <v>428</v>
      </c>
      <c r="G102" t="s">
        <v>441</v>
      </c>
      <c r="H102" t="s">
        <v>442</v>
      </c>
      <c r="I102">
        <v>5122</v>
      </c>
      <c r="J102" s="48" t="s">
        <v>443</v>
      </c>
    </row>
    <row r="103" spans="2:10" x14ac:dyDescent="0.3">
      <c r="B103" s="28">
        <v>1</v>
      </c>
      <c r="C103" s="28" t="s">
        <v>457</v>
      </c>
      <c r="D103" t="s">
        <v>200</v>
      </c>
      <c r="I103" s="1">
        <v>21209</v>
      </c>
      <c r="J103" s="48" t="s">
        <v>466</v>
      </c>
    </row>
    <row r="104" spans="2:10" x14ac:dyDescent="0.3">
      <c r="B104" s="28">
        <v>1</v>
      </c>
      <c r="C104" s="28" t="s">
        <v>467</v>
      </c>
      <c r="D104" t="s">
        <v>289</v>
      </c>
      <c r="E104" s="7">
        <v>4</v>
      </c>
      <c r="F104" s="25" t="s">
        <v>238</v>
      </c>
      <c r="G104" t="s">
        <v>290</v>
      </c>
      <c r="H104" t="s">
        <v>434</v>
      </c>
      <c r="I104">
        <v>505</v>
      </c>
      <c r="J104" s="48" t="s">
        <v>300</v>
      </c>
    </row>
    <row r="105" spans="2:10" x14ac:dyDescent="0.3">
      <c r="B105" s="28">
        <v>1</v>
      </c>
      <c r="C105" s="28" t="s">
        <v>467</v>
      </c>
      <c r="D105" t="s">
        <v>409</v>
      </c>
      <c r="E105" s="7">
        <v>12</v>
      </c>
      <c r="F105" s="25" t="s">
        <v>249</v>
      </c>
      <c r="G105" t="s">
        <v>410</v>
      </c>
      <c r="H105" t="s">
        <v>435</v>
      </c>
      <c r="I105">
        <v>8345</v>
      </c>
      <c r="J105" s="48" t="s">
        <v>436</v>
      </c>
    </row>
    <row r="106" spans="2:10" x14ac:dyDescent="0.3">
      <c r="B106" s="28">
        <v>1</v>
      </c>
      <c r="C106" s="28" t="s">
        <v>467</v>
      </c>
      <c r="D106" t="s">
        <v>413</v>
      </c>
      <c r="E106" s="7">
        <v>35</v>
      </c>
      <c r="F106" s="25" t="s">
        <v>285</v>
      </c>
      <c r="G106" t="s">
        <v>414</v>
      </c>
      <c r="H106" t="s">
        <v>415</v>
      </c>
      <c r="I106">
        <v>1459</v>
      </c>
      <c r="J106" s="48" t="s">
        <v>416</v>
      </c>
    </row>
    <row r="107" spans="2:10" x14ac:dyDescent="0.3">
      <c r="B107" s="28">
        <v>1</v>
      </c>
      <c r="C107" s="28" t="s">
        <v>467</v>
      </c>
      <c r="D107" t="s">
        <v>462</v>
      </c>
      <c r="E107" s="7">
        <v>14</v>
      </c>
      <c r="F107" s="25" t="s">
        <v>192</v>
      </c>
      <c r="G107" t="s">
        <v>463</v>
      </c>
      <c r="H107" t="s">
        <v>464</v>
      </c>
      <c r="I107">
        <v>779</v>
      </c>
      <c r="J107" s="48" t="s">
        <v>465</v>
      </c>
    </row>
    <row r="108" spans="2:10" x14ac:dyDescent="0.3">
      <c r="B108" s="28">
        <v>1</v>
      </c>
      <c r="C108" s="28" t="s">
        <v>467</v>
      </c>
      <c r="D108" t="s">
        <v>449</v>
      </c>
      <c r="E108" s="7">
        <v>4</v>
      </c>
      <c r="F108" s="25" t="s">
        <v>418</v>
      </c>
      <c r="G108" t="s">
        <v>450</v>
      </c>
      <c r="H108" t="s">
        <v>451</v>
      </c>
      <c r="I108">
        <v>869</v>
      </c>
      <c r="J108" s="48" t="s">
        <v>452</v>
      </c>
    </row>
    <row r="109" spans="2:10" x14ac:dyDescent="0.3">
      <c r="B109" s="28">
        <v>1</v>
      </c>
      <c r="C109" s="28" t="s">
        <v>467</v>
      </c>
      <c r="D109" t="s">
        <v>182</v>
      </c>
      <c r="E109" s="7">
        <v>14</v>
      </c>
      <c r="F109" s="25" t="s">
        <v>192</v>
      </c>
      <c r="G109" t="s">
        <v>183</v>
      </c>
      <c r="H109" t="s">
        <v>422</v>
      </c>
      <c r="I109">
        <v>2533</v>
      </c>
      <c r="J109" s="48" t="s">
        <v>423</v>
      </c>
    </row>
    <row r="110" spans="2:10" x14ac:dyDescent="0.3">
      <c r="B110" s="28">
        <v>1</v>
      </c>
      <c r="C110" s="28" t="s">
        <v>467</v>
      </c>
      <c r="D110" t="s">
        <v>257</v>
      </c>
      <c r="E110" s="7">
        <v>6</v>
      </c>
      <c r="F110" s="25" t="s">
        <v>437</v>
      </c>
      <c r="G110" t="s">
        <v>438</v>
      </c>
      <c r="H110" t="s">
        <v>439</v>
      </c>
      <c r="I110">
        <v>2410</v>
      </c>
      <c r="J110" s="48" t="s">
        <v>440</v>
      </c>
    </row>
    <row r="111" spans="2:10" x14ac:dyDescent="0.3">
      <c r="B111" s="28">
        <v>1</v>
      </c>
      <c r="C111" s="28" t="s">
        <v>467</v>
      </c>
      <c r="D111" t="s">
        <v>228</v>
      </c>
      <c r="E111" s="7">
        <v>12</v>
      </c>
      <c r="F111" s="25" t="s">
        <v>428</v>
      </c>
      <c r="G111" t="s">
        <v>441</v>
      </c>
      <c r="H111" t="s">
        <v>442</v>
      </c>
      <c r="I111">
        <v>5122</v>
      </c>
      <c r="J111" s="48" t="s">
        <v>443</v>
      </c>
    </row>
    <row r="112" spans="2:10" x14ac:dyDescent="0.3">
      <c r="B112" s="28">
        <v>1</v>
      </c>
      <c r="C112" s="28" t="s">
        <v>467</v>
      </c>
      <c r="D112" t="s">
        <v>200</v>
      </c>
      <c r="I112" s="1">
        <v>22022</v>
      </c>
      <c r="J112" s="48" t="s">
        <v>469</v>
      </c>
    </row>
    <row r="113" spans="2:10" x14ac:dyDescent="0.3">
      <c r="B113" s="28">
        <v>1</v>
      </c>
      <c r="C113" s="28" t="s">
        <v>468</v>
      </c>
      <c r="D113" t="s">
        <v>289</v>
      </c>
      <c r="E113" s="7">
        <v>4</v>
      </c>
      <c r="F113" s="25" t="s">
        <v>317</v>
      </c>
      <c r="G113" t="s">
        <v>290</v>
      </c>
      <c r="H113" t="s">
        <v>446</v>
      </c>
      <c r="I113">
        <v>514</v>
      </c>
      <c r="J113" s="48" t="s">
        <v>319</v>
      </c>
    </row>
    <row r="114" spans="2:10" x14ac:dyDescent="0.3">
      <c r="B114" s="28">
        <v>1</v>
      </c>
      <c r="C114" s="28" t="s">
        <v>468</v>
      </c>
      <c r="D114" t="s">
        <v>320</v>
      </c>
      <c r="E114" s="7">
        <v>12</v>
      </c>
      <c r="F114" s="25" t="s">
        <v>324</v>
      </c>
      <c r="G114" t="s">
        <v>470</v>
      </c>
      <c r="H114" t="s">
        <v>471</v>
      </c>
      <c r="I114">
        <v>7313</v>
      </c>
      <c r="J114" s="48" t="s">
        <v>472</v>
      </c>
    </row>
    <row r="115" spans="2:10" x14ac:dyDescent="0.3">
      <c r="B115" s="28">
        <v>1</v>
      </c>
      <c r="C115" s="28" t="s">
        <v>468</v>
      </c>
      <c r="D115" t="s">
        <v>413</v>
      </c>
      <c r="E115" s="7">
        <v>35</v>
      </c>
      <c r="F115" s="25" t="s">
        <v>285</v>
      </c>
      <c r="G115" t="s">
        <v>414</v>
      </c>
      <c r="H115" t="s">
        <v>415</v>
      </c>
      <c r="I115">
        <v>1459</v>
      </c>
      <c r="J115" s="48" t="s">
        <v>416</v>
      </c>
    </row>
    <row r="116" spans="2:10" x14ac:dyDescent="0.3">
      <c r="B116" s="28">
        <v>1</v>
      </c>
      <c r="C116" s="28" t="s">
        <v>468</v>
      </c>
      <c r="D116" t="s">
        <v>179</v>
      </c>
      <c r="E116" s="7">
        <v>14</v>
      </c>
      <c r="F116" s="25" t="s">
        <v>192</v>
      </c>
      <c r="G116" t="s">
        <v>180</v>
      </c>
      <c r="H116" t="s">
        <v>417</v>
      </c>
      <c r="I116">
        <v>1002</v>
      </c>
      <c r="J116" s="48" t="s">
        <v>181</v>
      </c>
    </row>
    <row r="117" spans="2:10" x14ac:dyDescent="0.3">
      <c r="B117" s="28">
        <v>1</v>
      </c>
      <c r="C117" s="28" t="s">
        <v>468</v>
      </c>
      <c r="D117" t="s">
        <v>449</v>
      </c>
      <c r="E117" s="7">
        <v>4</v>
      </c>
      <c r="F117" s="25" t="s">
        <v>418</v>
      </c>
      <c r="G117" t="s">
        <v>450</v>
      </c>
      <c r="H117" t="s">
        <v>451</v>
      </c>
      <c r="I117">
        <v>869</v>
      </c>
      <c r="J117" s="48" t="s">
        <v>452</v>
      </c>
    </row>
    <row r="118" spans="2:10" x14ac:dyDescent="0.3">
      <c r="B118" s="28">
        <v>1</v>
      </c>
      <c r="C118" s="28" t="s">
        <v>468</v>
      </c>
      <c r="D118" t="s">
        <v>252</v>
      </c>
      <c r="E118" s="7">
        <v>14</v>
      </c>
      <c r="F118" s="25" t="s">
        <v>192</v>
      </c>
      <c r="G118" t="s">
        <v>425</v>
      </c>
      <c r="H118" t="s">
        <v>473</v>
      </c>
      <c r="I118">
        <v>2931</v>
      </c>
      <c r="J118" s="48" t="s">
        <v>474</v>
      </c>
    </row>
    <row r="119" spans="2:10" x14ac:dyDescent="0.3">
      <c r="B119" s="28">
        <v>1</v>
      </c>
      <c r="C119" s="28" t="s">
        <v>468</v>
      </c>
      <c r="D119" t="s">
        <v>257</v>
      </c>
      <c r="E119" s="7">
        <v>6</v>
      </c>
      <c r="F119" s="25" t="s">
        <v>453</v>
      </c>
      <c r="G119" t="s">
        <v>438</v>
      </c>
      <c r="H119" t="s">
        <v>454</v>
      </c>
      <c r="I119">
        <v>2606</v>
      </c>
      <c r="J119" s="48" t="s">
        <v>455</v>
      </c>
    </row>
    <row r="120" spans="2:10" x14ac:dyDescent="0.3">
      <c r="B120" s="28">
        <v>1</v>
      </c>
      <c r="C120" s="28" t="s">
        <v>468</v>
      </c>
      <c r="D120" t="s">
        <v>228</v>
      </c>
      <c r="E120" s="7">
        <v>12</v>
      </c>
      <c r="F120" s="25" t="s">
        <v>428</v>
      </c>
      <c r="G120" t="s">
        <v>441</v>
      </c>
      <c r="H120" t="s">
        <v>442</v>
      </c>
      <c r="I120">
        <v>5122</v>
      </c>
      <c r="J120" s="48" t="s">
        <v>443</v>
      </c>
    </row>
    <row r="121" spans="2:10" x14ac:dyDescent="0.3">
      <c r="B121" s="28">
        <v>1</v>
      </c>
      <c r="C121" s="28" t="s">
        <v>468</v>
      </c>
      <c r="D121" t="s">
        <v>200</v>
      </c>
      <c r="I121" s="1">
        <v>21815</v>
      </c>
      <c r="J121" s="48" t="s">
        <v>475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1F9EF-8AA4-48AB-B8A0-751B6719DD01}">
  <dimension ref="B2:M1014"/>
  <sheetViews>
    <sheetView topLeftCell="A966" zoomScale="85" zoomScaleNormal="85" workbookViewId="0">
      <selection activeCell="P998" sqref="P998"/>
    </sheetView>
  </sheetViews>
  <sheetFormatPr baseColWidth="10" defaultRowHeight="14.4" x14ac:dyDescent="0.3"/>
  <cols>
    <col min="2" max="2" width="10.5546875" style="28" customWidth="1"/>
    <col min="3" max="3" width="9.33203125" style="28" customWidth="1"/>
    <col min="4" max="4" width="24.33203125" customWidth="1"/>
    <col min="5" max="5" width="8.5546875" style="28" customWidth="1"/>
    <col min="6" max="6" width="7.88671875" customWidth="1"/>
    <col min="7" max="7" width="7" customWidth="1"/>
    <col min="8" max="8" width="6" customWidth="1"/>
    <col min="9" max="9" width="6.21875" customWidth="1"/>
    <col min="10" max="10" width="13.109375" style="28" customWidth="1"/>
    <col min="11" max="11" width="21.77734375" customWidth="1"/>
  </cols>
  <sheetData>
    <row r="2" spans="2:11" ht="18" x14ac:dyDescent="0.35">
      <c r="B2" s="63" t="s">
        <v>153</v>
      </c>
      <c r="C2" s="63"/>
      <c r="D2" s="63"/>
      <c r="E2" s="63"/>
      <c r="F2" s="63"/>
      <c r="J2" s="7"/>
    </row>
    <row r="3" spans="2:11" x14ac:dyDescent="0.3">
      <c r="B3" s="7"/>
    </row>
    <row r="4" spans="2:11" x14ac:dyDescent="0.3">
      <c r="B4" s="29" t="s">
        <v>207</v>
      </c>
      <c r="C4" s="41" t="s">
        <v>349</v>
      </c>
      <c r="D4" s="1" t="s">
        <v>0</v>
      </c>
      <c r="E4" s="29" t="s">
        <v>350</v>
      </c>
      <c r="F4" s="1" t="s">
        <v>1</v>
      </c>
      <c r="G4" s="1" t="s">
        <v>2</v>
      </c>
      <c r="H4" s="1" t="s">
        <v>3</v>
      </c>
      <c r="I4" s="1" t="s">
        <v>4</v>
      </c>
      <c r="J4" s="29" t="s">
        <v>5</v>
      </c>
      <c r="K4" s="1" t="s">
        <v>138</v>
      </c>
    </row>
    <row r="5" spans="2:11" x14ac:dyDescent="0.3">
      <c r="B5" s="28">
        <v>0</v>
      </c>
      <c r="C5" s="28" t="s">
        <v>165</v>
      </c>
      <c r="D5" t="s">
        <v>33</v>
      </c>
      <c r="E5" s="28" t="str">
        <f>IF(J5&lt;Leyenda!$D$9,Leyenda!$B$10,IF(AND(J5&gt;=Leyenda!$D$9,J5&lt;=Leyenda!$D$8),Leyenda!$B$9,IF(AND(J5&gt;Leyenda!D$8,J5&lt;Leyenda!$D$7),Leyenda!$B$8,Leyenda!$B$7)))</f>
        <v>SOBRE</v>
      </c>
      <c r="F5" t="s">
        <v>34</v>
      </c>
      <c r="G5" t="s">
        <v>35</v>
      </c>
      <c r="H5">
        <v>11.83</v>
      </c>
      <c r="I5">
        <v>56.12</v>
      </c>
      <c r="J5" s="28">
        <v>0.37</v>
      </c>
      <c r="K5" t="s">
        <v>400</v>
      </c>
    </row>
    <row r="6" spans="2:11" x14ac:dyDescent="0.3">
      <c r="B6" s="28">
        <v>0</v>
      </c>
      <c r="C6" s="28" t="s">
        <v>165</v>
      </c>
      <c r="D6" t="s">
        <v>36</v>
      </c>
      <c r="E6" s="28" t="str">
        <f>IF(J6&lt;Leyenda!$D$9,Leyenda!$B$10,IF(AND(J6&gt;=Leyenda!$D$9,J6&lt;=Leyenda!$D$8),Leyenda!$B$9,IF(AND(J6&gt;Leyenda!D$8,J6&lt;Leyenda!$D$7),Leyenda!$B$8,Leyenda!$B$7)))</f>
        <v>SOBRE</v>
      </c>
      <c r="F6" t="s">
        <v>34</v>
      </c>
      <c r="G6" t="s">
        <v>35</v>
      </c>
      <c r="H6">
        <v>11.83</v>
      </c>
      <c r="I6">
        <v>56.12</v>
      </c>
      <c r="J6" s="28">
        <v>0.36</v>
      </c>
      <c r="K6" t="s">
        <v>400</v>
      </c>
    </row>
    <row r="7" spans="2:11" x14ac:dyDescent="0.3">
      <c r="B7" s="28">
        <v>0</v>
      </c>
      <c r="C7" s="28" t="s">
        <v>165</v>
      </c>
      <c r="D7" t="s">
        <v>37</v>
      </c>
      <c r="E7" s="28" t="str">
        <f>IF(J7&lt;Leyenda!$D$9,Leyenda!$B$10,IF(AND(J7&gt;=Leyenda!$D$9,J7&lt;=Leyenda!$D$8),Leyenda!$B$9,IF(AND(J7&gt;Leyenda!D$8,J7&lt;Leyenda!$D$7),Leyenda!$B$8,Leyenda!$B$7)))</f>
        <v>SOBRE</v>
      </c>
      <c r="F7" t="s">
        <v>34</v>
      </c>
      <c r="G7" t="s">
        <v>35</v>
      </c>
      <c r="H7">
        <v>44.44</v>
      </c>
      <c r="I7">
        <v>56.12</v>
      </c>
      <c r="J7" s="28">
        <v>0.42</v>
      </c>
      <c r="K7" t="s">
        <v>399</v>
      </c>
    </row>
    <row r="8" spans="2:11" x14ac:dyDescent="0.3">
      <c r="B8" s="28">
        <v>0</v>
      </c>
      <c r="C8" s="28" t="s">
        <v>165</v>
      </c>
      <c r="D8" t="s">
        <v>17</v>
      </c>
      <c r="E8" s="28" t="str">
        <f>IF(J8&lt;Leyenda!$D$9,Leyenda!$B$10,IF(AND(J8&gt;=Leyenda!$D$9,J8&lt;=Leyenda!$D$8),Leyenda!$B$9,IF(AND(J8&gt;Leyenda!D$8,J8&lt;Leyenda!$D$7),Leyenda!$B$8,Leyenda!$B$7)))</f>
        <v>SOBRE</v>
      </c>
      <c r="F8" t="s">
        <v>38</v>
      </c>
      <c r="G8" t="s">
        <v>35</v>
      </c>
      <c r="H8">
        <v>53.65</v>
      </c>
      <c r="I8">
        <v>49.62</v>
      </c>
      <c r="J8" s="28">
        <v>0.1</v>
      </c>
      <c r="K8" t="s">
        <v>399</v>
      </c>
    </row>
    <row r="9" spans="2:11" x14ac:dyDescent="0.3">
      <c r="B9" s="28">
        <v>0</v>
      </c>
      <c r="C9" s="28" t="s">
        <v>165</v>
      </c>
      <c r="D9" t="s">
        <v>39</v>
      </c>
      <c r="E9" s="28" t="str">
        <f>IF(J9&lt;Leyenda!$D$9,Leyenda!$B$10,IF(AND(J9&gt;=Leyenda!$D$9,J9&lt;=Leyenda!$D$8),Leyenda!$B$9,IF(AND(J9&gt;Leyenda!D$8,J9&lt;Leyenda!$D$7),Leyenda!$B$8,Leyenda!$B$7)))</f>
        <v>SOBRE</v>
      </c>
      <c r="F9" t="s">
        <v>38</v>
      </c>
      <c r="G9" t="s">
        <v>35</v>
      </c>
      <c r="H9">
        <v>53.65</v>
      </c>
      <c r="I9">
        <v>49.62</v>
      </c>
      <c r="J9" s="28">
        <v>0.1</v>
      </c>
      <c r="K9" t="s">
        <v>400</v>
      </c>
    </row>
    <row r="10" spans="2:11" x14ac:dyDescent="0.3">
      <c r="B10" s="28">
        <v>0</v>
      </c>
      <c r="C10" s="28" t="s">
        <v>165</v>
      </c>
      <c r="D10" t="s">
        <v>11</v>
      </c>
      <c r="E10" s="28" t="str">
        <f>IF(J10&lt;Leyenda!$D$9,Leyenda!$B$10,IF(AND(J10&gt;=Leyenda!$D$9,J10&lt;=Leyenda!$D$8),Leyenda!$B$9,IF(AND(J10&gt;Leyenda!D$8,J10&lt;Leyenda!$D$7),Leyenda!$B$8,Leyenda!$B$7)))</f>
        <v>SOBRE</v>
      </c>
      <c r="F10" t="s">
        <v>34</v>
      </c>
      <c r="G10" t="s">
        <v>35</v>
      </c>
      <c r="H10">
        <v>41.54</v>
      </c>
      <c r="I10">
        <v>56.12</v>
      </c>
      <c r="J10" s="28">
        <v>0.41</v>
      </c>
      <c r="K10" t="s">
        <v>400</v>
      </c>
    </row>
    <row r="11" spans="2:11" x14ac:dyDescent="0.3">
      <c r="B11" s="28">
        <v>0</v>
      </c>
      <c r="C11" s="28" t="s">
        <v>165</v>
      </c>
      <c r="D11" t="s">
        <v>40</v>
      </c>
      <c r="E11" s="28" t="str">
        <f>IF(J11&lt;Leyenda!$D$9,Leyenda!$B$10,IF(AND(J11&gt;=Leyenda!$D$9,J11&lt;=Leyenda!$D$8),Leyenda!$B$9,IF(AND(J11&gt;Leyenda!D$8,J11&lt;Leyenda!$D$7),Leyenda!$B$8,Leyenda!$B$7)))</f>
        <v>SOBRE</v>
      </c>
      <c r="F11" t="s">
        <v>34</v>
      </c>
      <c r="G11" t="s">
        <v>35</v>
      </c>
      <c r="H11">
        <v>41.54</v>
      </c>
      <c r="I11">
        <v>56.12</v>
      </c>
      <c r="J11" s="28">
        <v>0.41</v>
      </c>
      <c r="K11" t="s">
        <v>400</v>
      </c>
    </row>
    <row r="12" spans="2:11" x14ac:dyDescent="0.3">
      <c r="B12" s="28">
        <v>0</v>
      </c>
      <c r="C12" s="28" t="s">
        <v>165</v>
      </c>
      <c r="D12" t="s">
        <v>24</v>
      </c>
      <c r="E12" s="28" t="str">
        <f>IF(J12&lt;Leyenda!$D$9,Leyenda!$B$10,IF(AND(J12&gt;=Leyenda!$D$9,J12&lt;=Leyenda!$D$8),Leyenda!$B$9,IF(AND(J12&gt;Leyenda!D$8,J12&lt;Leyenda!$D$7),Leyenda!$B$8,Leyenda!$B$7)))</f>
        <v>SOBRE</v>
      </c>
      <c r="F12" t="s">
        <v>41</v>
      </c>
      <c r="G12" t="s">
        <v>35</v>
      </c>
      <c r="H12">
        <v>62.55</v>
      </c>
      <c r="I12">
        <v>267.83</v>
      </c>
      <c r="J12" s="28">
        <v>0.21</v>
      </c>
      <c r="K12" t="s">
        <v>401</v>
      </c>
    </row>
    <row r="13" spans="2:11" x14ac:dyDescent="0.3">
      <c r="B13" s="28">
        <v>0</v>
      </c>
      <c r="C13" s="28" t="s">
        <v>165</v>
      </c>
      <c r="D13" t="s">
        <v>367</v>
      </c>
      <c r="E13" s="28" t="str">
        <f>IF(J13&lt;Leyenda!$D$9,Leyenda!$B$10,IF(AND(J13&gt;=Leyenda!$D$9,J13&lt;=Leyenda!$D$8),Leyenda!$B$9,IF(AND(J13&gt;Leyenda!D$8,J13&lt;Leyenda!$D$7),Leyenda!$B$8,Leyenda!$B$7)))</f>
        <v>NOK</v>
      </c>
      <c r="F13" t="s">
        <v>41</v>
      </c>
      <c r="G13" t="s">
        <v>35</v>
      </c>
      <c r="H13">
        <v>62.55</v>
      </c>
      <c r="I13">
        <v>267.83</v>
      </c>
      <c r="J13" s="28">
        <v>2.41</v>
      </c>
      <c r="K13" t="s">
        <v>399</v>
      </c>
    </row>
    <row r="14" spans="2:11" x14ac:dyDescent="0.3">
      <c r="B14" s="28">
        <v>0</v>
      </c>
      <c r="C14" s="28" t="s">
        <v>165</v>
      </c>
      <c r="D14" t="s">
        <v>368</v>
      </c>
      <c r="E14" s="28" t="str">
        <f>IF(J14&lt;Leyenda!$D$9,Leyenda!$B$10,IF(AND(J14&gt;=Leyenda!$D$9,J14&lt;=Leyenda!$D$8),Leyenda!$B$9,IF(AND(J14&gt;Leyenda!D$8,J14&lt;Leyenda!$D$7),Leyenda!$B$8,Leyenda!$B$7)))</f>
        <v>SOBRE</v>
      </c>
      <c r="F14" t="s">
        <v>41</v>
      </c>
      <c r="G14" t="s">
        <v>35</v>
      </c>
      <c r="H14">
        <v>62.55</v>
      </c>
      <c r="I14">
        <v>267.83</v>
      </c>
      <c r="J14" s="28">
        <v>0.27</v>
      </c>
      <c r="K14" t="s">
        <v>399</v>
      </c>
    </row>
    <row r="15" spans="2:11" x14ac:dyDescent="0.3">
      <c r="B15" s="28">
        <v>0</v>
      </c>
      <c r="C15" s="28" t="s">
        <v>165</v>
      </c>
      <c r="D15" t="s">
        <v>369</v>
      </c>
      <c r="E15" s="28" t="str">
        <f>IF(J15&lt;Leyenda!$D$9,Leyenda!$B$10,IF(AND(J15&gt;=Leyenda!$D$9,J15&lt;=Leyenda!$D$8),Leyenda!$B$9,IF(AND(J15&gt;Leyenda!D$8,J15&lt;Leyenda!$D$7),Leyenda!$B$8,Leyenda!$B$7)))</f>
        <v>NOK</v>
      </c>
      <c r="F15" t="s">
        <v>45</v>
      </c>
      <c r="G15" t="s">
        <v>35</v>
      </c>
      <c r="H15">
        <v>122.85</v>
      </c>
      <c r="I15">
        <v>402.65</v>
      </c>
      <c r="J15" s="28">
        <v>1.59</v>
      </c>
      <c r="K15" t="s">
        <v>399</v>
      </c>
    </row>
    <row r="16" spans="2:11" x14ac:dyDescent="0.3">
      <c r="B16" s="28">
        <v>0</v>
      </c>
      <c r="C16" s="28" t="s">
        <v>165</v>
      </c>
      <c r="D16" t="s">
        <v>44</v>
      </c>
      <c r="E16" s="28" t="str">
        <f>IF(J16&lt;Leyenda!$D$9,Leyenda!$B$10,IF(AND(J16&gt;=Leyenda!$D$9,J16&lt;=Leyenda!$D$8),Leyenda!$B$9,IF(AND(J16&gt;Leyenda!D$8,J16&lt;Leyenda!$D$7),Leyenda!$B$8,Leyenda!$B$7)))</f>
        <v>OK</v>
      </c>
      <c r="F16" t="s">
        <v>45</v>
      </c>
      <c r="G16" t="s">
        <v>35</v>
      </c>
      <c r="H16">
        <v>122.85</v>
      </c>
      <c r="I16">
        <v>402.65</v>
      </c>
      <c r="J16" s="28">
        <v>0.6</v>
      </c>
      <c r="K16" t="s">
        <v>399</v>
      </c>
    </row>
    <row r="17" spans="2:11" x14ac:dyDescent="0.3">
      <c r="B17" s="28">
        <v>0</v>
      </c>
      <c r="C17" s="28" t="s">
        <v>165</v>
      </c>
      <c r="D17" t="s">
        <v>46</v>
      </c>
      <c r="E17" s="28" t="str">
        <f>IF(J17&lt;Leyenda!$D$9,Leyenda!$B$10,IF(AND(J17&gt;=Leyenda!$D$9,J17&lt;=Leyenda!$D$8),Leyenda!$B$9,IF(AND(J17&gt;Leyenda!D$8,J17&lt;Leyenda!$D$7),Leyenda!$B$8,Leyenda!$B$7)))</f>
        <v>OK</v>
      </c>
      <c r="F17" t="s">
        <v>45</v>
      </c>
      <c r="G17" t="s">
        <v>35</v>
      </c>
      <c r="H17">
        <v>122.85</v>
      </c>
      <c r="I17">
        <v>402.65</v>
      </c>
      <c r="J17" s="28">
        <v>0.56999999999999995</v>
      </c>
      <c r="K17" t="s">
        <v>399</v>
      </c>
    </row>
    <row r="18" spans="2:11" x14ac:dyDescent="0.3">
      <c r="B18" s="28">
        <v>0</v>
      </c>
      <c r="C18" s="28" t="s">
        <v>165</v>
      </c>
      <c r="D18" t="s">
        <v>47</v>
      </c>
      <c r="E18" s="28" t="str">
        <f>IF(J18&lt;Leyenda!$D$9,Leyenda!$B$10,IF(AND(J18&gt;=Leyenda!$D$9,J18&lt;=Leyenda!$D$8),Leyenda!$B$9,IF(AND(J18&gt;Leyenda!D$8,J18&lt;Leyenda!$D$7),Leyenda!$B$8,Leyenda!$B$7)))</f>
        <v>NOK</v>
      </c>
      <c r="F18" t="s">
        <v>45</v>
      </c>
      <c r="G18" t="s">
        <v>35</v>
      </c>
      <c r="H18">
        <v>122.85</v>
      </c>
      <c r="I18">
        <v>402.65</v>
      </c>
      <c r="J18" s="28">
        <v>1.24</v>
      </c>
      <c r="K18" t="s">
        <v>399</v>
      </c>
    </row>
    <row r="19" spans="2:11" x14ac:dyDescent="0.3">
      <c r="B19" s="28">
        <v>0</v>
      </c>
      <c r="C19" s="28" t="s">
        <v>165</v>
      </c>
      <c r="D19" t="s">
        <v>48</v>
      </c>
      <c r="E19" s="28" t="str">
        <f>IF(J19&lt;Leyenda!$D$9,Leyenda!$B$10,IF(AND(J19&gt;=Leyenda!$D$9,J19&lt;=Leyenda!$D$8),Leyenda!$B$9,IF(AND(J19&gt;Leyenda!D$8,J19&lt;Leyenda!$D$7),Leyenda!$B$8,Leyenda!$B$7)))</f>
        <v>SOBRE</v>
      </c>
      <c r="F19" t="s">
        <v>45</v>
      </c>
      <c r="G19" t="s">
        <v>35</v>
      </c>
      <c r="H19">
        <v>122.85</v>
      </c>
      <c r="I19">
        <v>402.65</v>
      </c>
      <c r="J19" s="28">
        <v>0.47</v>
      </c>
      <c r="K19" t="s">
        <v>401</v>
      </c>
    </row>
    <row r="20" spans="2:11" x14ac:dyDescent="0.3">
      <c r="B20" s="28">
        <v>0</v>
      </c>
      <c r="C20" s="28" t="s">
        <v>165</v>
      </c>
      <c r="D20" t="s">
        <v>49</v>
      </c>
      <c r="E20" s="28" t="str">
        <f>IF(J20&lt;Leyenda!$D$9,Leyenda!$B$10,IF(AND(J20&gt;=Leyenda!$D$9,J20&lt;=Leyenda!$D$8),Leyenda!$B$9,IF(AND(J20&gt;Leyenda!D$8,J20&lt;Leyenda!$D$7),Leyenda!$B$8,Leyenda!$B$7)))</f>
        <v>SOBRE</v>
      </c>
      <c r="F20" t="s">
        <v>45</v>
      </c>
      <c r="G20" t="s">
        <v>35</v>
      </c>
      <c r="H20">
        <v>122.85</v>
      </c>
      <c r="I20">
        <v>402.65</v>
      </c>
      <c r="J20" s="28">
        <v>0.43</v>
      </c>
      <c r="K20" t="s">
        <v>401</v>
      </c>
    </row>
    <row r="21" spans="2:11" x14ac:dyDescent="0.3">
      <c r="B21" s="28">
        <v>0</v>
      </c>
      <c r="C21" s="28" t="s">
        <v>165</v>
      </c>
      <c r="D21" t="s">
        <v>53</v>
      </c>
      <c r="E21" s="28" t="str">
        <f>IF(J21&lt;Leyenda!$D$9,Leyenda!$B$10,IF(AND(J21&gt;=Leyenda!$D$9,J21&lt;=Leyenda!$D$8),Leyenda!$B$9,IF(AND(J21&gt;Leyenda!D$8,J21&lt;Leyenda!$D$7),Leyenda!$B$8,Leyenda!$B$7)))</f>
        <v>OK</v>
      </c>
      <c r="F21" t="s">
        <v>34</v>
      </c>
      <c r="G21" t="s">
        <v>35</v>
      </c>
      <c r="H21">
        <v>66.25</v>
      </c>
      <c r="I21">
        <v>56.12</v>
      </c>
      <c r="J21" s="28">
        <v>0.61</v>
      </c>
      <c r="K21" t="s">
        <v>399</v>
      </c>
    </row>
    <row r="22" spans="2:11" x14ac:dyDescent="0.3">
      <c r="B22" s="28">
        <v>0</v>
      </c>
      <c r="C22" s="28" t="s">
        <v>165</v>
      </c>
      <c r="D22" t="s">
        <v>370</v>
      </c>
      <c r="E22" s="28" t="str">
        <f>IF(J22&lt;Leyenda!$D$9,Leyenda!$B$10,IF(AND(J22&gt;=Leyenda!$D$9,J22&lt;=Leyenda!$D$8),Leyenda!$B$9,IF(AND(J22&gt;Leyenda!D$8,J22&lt;Leyenda!$D$7),Leyenda!$B$8,Leyenda!$B$7)))</f>
        <v>SOBRE</v>
      </c>
      <c r="F22" t="s">
        <v>34</v>
      </c>
      <c r="G22" t="s">
        <v>35</v>
      </c>
      <c r="H22">
        <v>66.25</v>
      </c>
      <c r="I22">
        <v>56.12</v>
      </c>
      <c r="J22" s="28">
        <v>0.49</v>
      </c>
      <c r="K22" t="s">
        <v>399</v>
      </c>
    </row>
    <row r="23" spans="2:11" x14ac:dyDescent="0.3">
      <c r="B23" s="28">
        <v>0</v>
      </c>
      <c r="C23" s="28" t="s">
        <v>165</v>
      </c>
      <c r="D23" t="s">
        <v>55</v>
      </c>
      <c r="E23" s="28" t="str">
        <f>IF(J23&lt;Leyenda!$D$9,Leyenda!$B$10,IF(AND(J23&gt;=Leyenda!$D$9,J23&lt;=Leyenda!$D$8),Leyenda!$B$9,IF(AND(J23&gt;Leyenda!D$8,J23&lt;Leyenda!$D$7),Leyenda!$B$8,Leyenda!$B$7)))</f>
        <v>NOK</v>
      </c>
      <c r="F23" t="s">
        <v>38</v>
      </c>
      <c r="G23" t="s">
        <v>35</v>
      </c>
      <c r="H23">
        <v>128.77000000000001</v>
      </c>
      <c r="I23">
        <v>49.62</v>
      </c>
      <c r="J23" s="28">
        <v>1.35</v>
      </c>
      <c r="K23" t="s">
        <v>399</v>
      </c>
    </row>
    <row r="24" spans="2:11" x14ac:dyDescent="0.3">
      <c r="B24" s="28">
        <v>0</v>
      </c>
      <c r="C24" s="28" t="s">
        <v>165</v>
      </c>
      <c r="D24" t="s">
        <v>371</v>
      </c>
      <c r="E24" s="28" t="str">
        <f>IF(J24&lt;Leyenda!$D$9,Leyenda!$B$10,IF(AND(J24&gt;=Leyenda!$D$9,J24&lt;=Leyenda!$D$8),Leyenda!$B$9,IF(AND(J24&gt;Leyenda!D$8,J24&lt;Leyenda!$D$7),Leyenda!$B$8,Leyenda!$B$7)))</f>
        <v>LIMITE</v>
      </c>
      <c r="F24" t="s">
        <v>38</v>
      </c>
      <c r="G24" t="s">
        <v>35</v>
      </c>
      <c r="H24">
        <v>128.77000000000001</v>
      </c>
      <c r="I24">
        <v>49.62</v>
      </c>
      <c r="J24" s="28">
        <v>0.93</v>
      </c>
      <c r="K24" t="s">
        <v>399</v>
      </c>
    </row>
    <row r="25" spans="2:11" x14ac:dyDescent="0.3">
      <c r="B25" s="28">
        <v>0</v>
      </c>
      <c r="C25" s="28" t="s">
        <v>165</v>
      </c>
      <c r="D25" t="s">
        <v>57</v>
      </c>
      <c r="E25" s="28" t="str">
        <f>IF(J25&lt;Leyenda!$D$9,Leyenda!$B$10,IF(AND(J25&gt;=Leyenda!$D$9,J25&lt;=Leyenda!$D$8),Leyenda!$B$9,IF(AND(J25&gt;Leyenda!D$8,J25&lt;Leyenda!$D$7),Leyenda!$B$8,Leyenda!$B$7)))</f>
        <v>SOBRE</v>
      </c>
      <c r="F25" t="s">
        <v>41</v>
      </c>
      <c r="G25" t="s">
        <v>35</v>
      </c>
      <c r="H25">
        <v>62.55</v>
      </c>
      <c r="I25">
        <v>267.83</v>
      </c>
      <c r="J25" s="28">
        <v>0.17</v>
      </c>
      <c r="K25" t="s">
        <v>401</v>
      </c>
    </row>
    <row r="26" spans="2:11" x14ac:dyDescent="0.3">
      <c r="B26" s="28">
        <v>0</v>
      </c>
      <c r="C26" s="28" t="s">
        <v>165</v>
      </c>
      <c r="D26" t="s">
        <v>372</v>
      </c>
      <c r="E26" s="28" t="str">
        <f>IF(J26&lt;Leyenda!$D$9,Leyenda!$B$10,IF(AND(J26&gt;=Leyenda!$D$9,J26&lt;=Leyenda!$D$8),Leyenda!$B$9,IF(AND(J26&gt;Leyenda!D$8,J26&lt;Leyenda!$D$7),Leyenda!$B$8,Leyenda!$B$7)))</f>
        <v>SOBRE</v>
      </c>
      <c r="F26" t="s">
        <v>41</v>
      </c>
      <c r="G26" t="s">
        <v>35</v>
      </c>
      <c r="H26">
        <v>62.55</v>
      </c>
      <c r="I26">
        <v>267.83</v>
      </c>
      <c r="J26" s="28">
        <v>0.45</v>
      </c>
      <c r="K26" t="s">
        <v>399</v>
      </c>
    </row>
    <row r="27" spans="2:11" x14ac:dyDescent="0.3">
      <c r="B27" s="28">
        <v>0</v>
      </c>
      <c r="C27" s="28" t="s">
        <v>165</v>
      </c>
      <c r="D27" t="s">
        <v>373</v>
      </c>
      <c r="E27" s="28" t="str">
        <f>IF(J27&lt;Leyenda!$D$9,Leyenda!$B$10,IF(AND(J27&gt;=Leyenda!$D$9,J27&lt;=Leyenda!$D$8),Leyenda!$B$9,IF(AND(J27&gt;Leyenda!D$8,J27&lt;Leyenda!$D$7),Leyenda!$B$8,Leyenda!$B$7)))</f>
        <v>SOBRE</v>
      </c>
      <c r="F27" t="s">
        <v>41</v>
      </c>
      <c r="G27" t="s">
        <v>35</v>
      </c>
      <c r="H27">
        <v>62.55</v>
      </c>
      <c r="I27">
        <v>267.83</v>
      </c>
      <c r="J27" s="28">
        <v>0.25</v>
      </c>
      <c r="K27" t="s">
        <v>399</v>
      </c>
    </row>
    <row r="28" spans="2:11" x14ac:dyDescent="0.3">
      <c r="B28" s="28">
        <v>0</v>
      </c>
      <c r="C28" s="28" t="s">
        <v>165</v>
      </c>
      <c r="D28" t="s">
        <v>60</v>
      </c>
      <c r="E28" s="28" t="str">
        <f>IF(J28&lt;Leyenda!$D$9,Leyenda!$B$10,IF(AND(J28&gt;=Leyenda!$D$9,J28&lt;=Leyenda!$D$8),Leyenda!$B$9,IF(AND(J28&gt;Leyenda!D$8,J28&lt;Leyenda!$D$7),Leyenda!$B$8,Leyenda!$B$7)))</f>
        <v>SOBRE</v>
      </c>
      <c r="F28" t="s">
        <v>45</v>
      </c>
      <c r="G28" t="s">
        <v>35</v>
      </c>
      <c r="H28">
        <v>122.85</v>
      </c>
      <c r="I28">
        <v>402.65</v>
      </c>
      <c r="J28" s="28">
        <v>0.47</v>
      </c>
      <c r="K28" t="s">
        <v>399</v>
      </c>
    </row>
    <row r="29" spans="2:11" x14ac:dyDescent="0.3">
      <c r="B29" s="28">
        <v>0</v>
      </c>
      <c r="C29" s="28" t="s">
        <v>165</v>
      </c>
      <c r="D29" t="s">
        <v>61</v>
      </c>
      <c r="E29" s="28" t="str">
        <f>IF(J29&lt;Leyenda!$D$9,Leyenda!$B$10,IF(AND(J29&gt;=Leyenda!$D$9,J29&lt;=Leyenda!$D$8),Leyenda!$B$9,IF(AND(J29&gt;Leyenda!D$8,J29&lt;Leyenda!$D$7),Leyenda!$B$8,Leyenda!$B$7)))</f>
        <v>SOBRE</v>
      </c>
      <c r="F29" t="s">
        <v>45</v>
      </c>
      <c r="G29" t="s">
        <v>35</v>
      </c>
      <c r="H29">
        <v>122.85</v>
      </c>
      <c r="I29">
        <v>402.65</v>
      </c>
      <c r="J29" s="28">
        <v>0.38</v>
      </c>
      <c r="K29" t="s">
        <v>401</v>
      </c>
    </row>
    <row r="30" spans="2:11" x14ac:dyDescent="0.3">
      <c r="B30" s="28">
        <v>0</v>
      </c>
      <c r="C30" s="28" t="s">
        <v>165</v>
      </c>
      <c r="D30" t="s">
        <v>62</v>
      </c>
      <c r="E30" s="28" t="str">
        <f>IF(J30&lt;Leyenda!$D$9,Leyenda!$B$10,IF(AND(J30&gt;=Leyenda!$D$9,J30&lt;=Leyenda!$D$8),Leyenda!$B$9,IF(AND(J30&gt;Leyenda!D$8,J30&lt;Leyenda!$D$7),Leyenda!$B$8,Leyenda!$B$7)))</f>
        <v>SOBRE</v>
      </c>
      <c r="F30" t="s">
        <v>45</v>
      </c>
      <c r="G30" t="s">
        <v>35</v>
      </c>
      <c r="H30">
        <v>122.85</v>
      </c>
      <c r="I30">
        <v>402.65</v>
      </c>
      <c r="J30" s="28">
        <v>0.47</v>
      </c>
      <c r="K30" t="s">
        <v>401</v>
      </c>
    </row>
    <row r="31" spans="2:11" x14ac:dyDescent="0.3">
      <c r="B31" s="28">
        <v>0</v>
      </c>
      <c r="C31" s="28" t="s">
        <v>165</v>
      </c>
      <c r="D31" t="s">
        <v>63</v>
      </c>
      <c r="E31" s="28" t="str">
        <f>IF(J31&lt;Leyenda!$D$9,Leyenda!$B$10,IF(AND(J31&gt;=Leyenda!$D$9,J31&lt;=Leyenda!$D$8),Leyenda!$B$9,IF(AND(J31&gt;Leyenda!D$8,J31&lt;Leyenda!$D$7),Leyenda!$B$8,Leyenda!$B$7)))</f>
        <v>OK</v>
      </c>
      <c r="F31" t="s">
        <v>45</v>
      </c>
      <c r="G31" t="s">
        <v>35</v>
      </c>
      <c r="H31">
        <v>122.85</v>
      </c>
      <c r="I31">
        <v>402.65</v>
      </c>
      <c r="J31" s="28">
        <v>0.63</v>
      </c>
      <c r="K31" t="s">
        <v>399</v>
      </c>
    </row>
    <row r="32" spans="2:11" x14ac:dyDescent="0.3">
      <c r="B32" s="28">
        <v>0</v>
      </c>
      <c r="C32" s="28" t="s">
        <v>165</v>
      </c>
      <c r="D32" t="s">
        <v>64</v>
      </c>
      <c r="E32" s="28" t="str">
        <f>IF(J32&lt;Leyenda!$D$9,Leyenda!$B$10,IF(AND(J32&gt;=Leyenda!$D$9,J32&lt;=Leyenda!$D$8),Leyenda!$B$9,IF(AND(J32&gt;Leyenda!D$8,J32&lt;Leyenda!$D$7),Leyenda!$B$8,Leyenda!$B$7)))</f>
        <v>SOBRE</v>
      </c>
      <c r="F32" t="s">
        <v>45</v>
      </c>
      <c r="G32" t="s">
        <v>35</v>
      </c>
      <c r="H32">
        <v>122.85</v>
      </c>
      <c r="I32">
        <v>402.65</v>
      </c>
      <c r="J32" s="28">
        <v>0.44</v>
      </c>
      <c r="K32" t="s">
        <v>401</v>
      </c>
    </row>
    <row r="33" spans="2:11" x14ac:dyDescent="0.3">
      <c r="B33" s="28">
        <v>0</v>
      </c>
      <c r="C33" s="28" t="s">
        <v>165</v>
      </c>
      <c r="D33" t="s">
        <v>374</v>
      </c>
      <c r="E33" s="28" t="str">
        <f>IF(J33&lt;Leyenda!$D$9,Leyenda!$B$10,IF(AND(J33&gt;=Leyenda!$D$9,J33&lt;=Leyenda!$D$8),Leyenda!$B$9,IF(AND(J33&gt;Leyenda!D$8,J33&lt;Leyenda!$D$7),Leyenda!$B$8,Leyenda!$B$7)))</f>
        <v>OK</v>
      </c>
      <c r="F33" t="s">
        <v>45</v>
      </c>
      <c r="G33" t="s">
        <v>35</v>
      </c>
      <c r="H33">
        <v>122.85</v>
      </c>
      <c r="I33">
        <v>402.65</v>
      </c>
      <c r="J33" s="28">
        <v>0.6</v>
      </c>
      <c r="K33" t="s">
        <v>399</v>
      </c>
    </row>
    <row r="34" spans="2:11" x14ac:dyDescent="0.3">
      <c r="B34" s="28">
        <v>0</v>
      </c>
      <c r="C34" s="28" t="s">
        <v>165</v>
      </c>
      <c r="D34" t="s">
        <v>66</v>
      </c>
      <c r="E34" s="28" t="str">
        <f>IF(J34&lt;Leyenda!$D$9,Leyenda!$B$10,IF(AND(J34&gt;=Leyenda!$D$9,J34&lt;=Leyenda!$D$8),Leyenda!$B$9,IF(AND(J34&gt;Leyenda!D$8,J34&lt;Leyenda!$D$7),Leyenda!$B$8,Leyenda!$B$7)))</f>
        <v>LIMITE</v>
      </c>
      <c r="F34" t="s">
        <v>34</v>
      </c>
      <c r="G34" t="s">
        <v>35</v>
      </c>
      <c r="H34">
        <v>66.25</v>
      </c>
      <c r="I34">
        <v>56.12</v>
      </c>
      <c r="J34" s="28">
        <v>0.87</v>
      </c>
      <c r="K34" t="s">
        <v>399</v>
      </c>
    </row>
    <row r="35" spans="2:11" x14ac:dyDescent="0.3">
      <c r="B35" s="28">
        <v>0</v>
      </c>
      <c r="C35" s="28" t="s">
        <v>165</v>
      </c>
      <c r="D35" t="s">
        <v>375</v>
      </c>
      <c r="E35" s="28" t="str">
        <f>IF(J35&lt;Leyenda!$D$9,Leyenda!$B$10,IF(AND(J35&gt;=Leyenda!$D$9,J35&lt;=Leyenda!$D$8),Leyenda!$B$9,IF(AND(J35&gt;Leyenda!D$8,J35&lt;Leyenda!$D$7),Leyenda!$B$8,Leyenda!$B$7)))</f>
        <v>OK</v>
      </c>
      <c r="F35" t="s">
        <v>34</v>
      </c>
      <c r="G35" t="s">
        <v>35</v>
      </c>
      <c r="H35">
        <v>66.25</v>
      </c>
      <c r="I35">
        <v>56.12</v>
      </c>
      <c r="J35" s="28">
        <v>0.76</v>
      </c>
      <c r="K35" t="s">
        <v>399</v>
      </c>
    </row>
    <row r="36" spans="2:11" x14ac:dyDescent="0.3">
      <c r="B36" s="28">
        <v>0</v>
      </c>
      <c r="C36" s="28" t="s">
        <v>165</v>
      </c>
      <c r="D36" t="s">
        <v>68</v>
      </c>
      <c r="E36" s="28" t="str">
        <f>IF(J36&lt;Leyenda!$D$9,Leyenda!$B$10,IF(AND(J36&gt;=Leyenda!$D$9,J36&lt;=Leyenda!$D$8),Leyenda!$B$9,IF(AND(J36&gt;Leyenda!D$8,J36&lt;Leyenda!$D$7),Leyenda!$B$8,Leyenda!$B$7)))</f>
        <v>NOK</v>
      </c>
      <c r="F36" t="s">
        <v>38</v>
      </c>
      <c r="G36" t="s">
        <v>35</v>
      </c>
      <c r="H36">
        <v>128.77000000000001</v>
      </c>
      <c r="I36">
        <v>49.62</v>
      </c>
      <c r="J36" s="28">
        <v>2.72</v>
      </c>
      <c r="K36" t="s">
        <v>399</v>
      </c>
    </row>
    <row r="37" spans="2:11" x14ac:dyDescent="0.3">
      <c r="B37" s="28">
        <v>0</v>
      </c>
      <c r="C37" s="28" t="s">
        <v>165</v>
      </c>
      <c r="D37" t="s">
        <v>376</v>
      </c>
      <c r="E37" s="28" t="str">
        <f>IF(J37&lt;Leyenda!$D$9,Leyenda!$B$10,IF(AND(J37&gt;=Leyenda!$D$9,J37&lt;=Leyenda!$D$8),Leyenda!$B$9,IF(AND(J37&gt;Leyenda!D$8,J37&lt;Leyenda!$D$7),Leyenda!$B$8,Leyenda!$B$7)))</f>
        <v>NOK</v>
      </c>
      <c r="F37" t="s">
        <v>38</v>
      </c>
      <c r="G37" t="s">
        <v>35</v>
      </c>
      <c r="H37">
        <v>128.77000000000001</v>
      </c>
      <c r="I37">
        <v>49.62</v>
      </c>
      <c r="J37" s="28">
        <v>2.08</v>
      </c>
      <c r="K37" t="s">
        <v>399</v>
      </c>
    </row>
    <row r="38" spans="2:11" x14ac:dyDescent="0.3">
      <c r="B38" s="28">
        <v>0</v>
      </c>
      <c r="C38" s="28" t="s">
        <v>165</v>
      </c>
      <c r="D38" t="s">
        <v>70</v>
      </c>
      <c r="E38" s="28" t="str">
        <f>IF(J38&lt;Leyenda!$D$9,Leyenda!$B$10,IF(AND(J38&gt;=Leyenda!$D$9,J38&lt;=Leyenda!$D$8),Leyenda!$B$9,IF(AND(J38&gt;Leyenda!D$8,J38&lt;Leyenda!$D$7),Leyenda!$B$8,Leyenda!$B$7)))</f>
        <v>SOBRE</v>
      </c>
      <c r="F38" t="s">
        <v>41</v>
      </c>
      <c r="G38" t="s">
        <v>35</v>
      </c>
      <c r="H38">
        <v>62.55</v>
      </c>
      <c r="I38">
        <v>267.83</v>
      </c>
      <c r="J38" s="28">
        <v>0.18</v>
      </c>
      <c r="K38" t="s">
        <v>400</v>
      </c>
    </row>
    <row r="39" spans="2:11" x14ac:dyDescent="0.3">
      <c r="B39" s="28">
        <v>0</v>
      </c>
      <c r="C39" s="28" t="s">
        <v>165</v>
      </c>
      <c r="D39" t="s">
        <v>377</v>
      </c>
      <c r="E39" s="28" t="str">
        <f>IF(J39&lt;Leyenda!$D$9,Leyenda!$B$10,IF(AND(J39&gt;=Leyenda!$D$9,J39&lt;=Leyenda!$D$8),Leyenda!$B$9,IF(AND(J39&gt;Leyenda!D$8,J39&lt;Leyenda!$D$7),Leyenda!$B$8,Leyenda!$B$7)))</f>
        <v>SOBRE</v>
      </c>
      <c r="F39" t="s">
        <v>41</v>
      </c>
      <c r="G39" t="s">
        <v>35</v>
      </c>
      <c r="H39">
        <v>62.55</v>
      </c>
      <c r="I39">
        <v>267.83</v>
      </c>
      <c r="J39" s="28">
        <v>0.25</v>
      </c>
      <c r="K39" t="s">
        <v>399</v>
      </c>
    </row>
    <row r="40" spans="2:11" x14ac:dyDescent="0.3">
      <c r="B40" s="28">
        <v>0</v>
      </c>
      <c r="C40" s="28" t="s">
        <v>165</v>
      </c>
      <c r="D40" t="s">
        <v>378</v>
      </c>
      <c r="E40" s="28" t="str">
        <f>IF(J40&lt;Leyenda!$D$9,Leyenda!$B$10,IF(AND(J40&gt;=Leyenda!$D$9,J40&lt;=Leyenda!$D$8),Leyenda!$B$9,IF(AND(J40&gt;Leyenda!D$8,J40&lt;Leyenda!$D$7),Leyenda!$B$8,Leyenda!$B$7)))</f>
        <v>SOBRE</v>
      </c>
      <c r="F40" t="s">
        <v>41</v>
      </c>
      <c r="G40" t="s">
        <v>35</v>
      </c>
      <c r="H40">
        <v>62.55</v>
      </c>
      <c r="I40">
        <v>267.83</v>
      </c>
      <c r="J40" s="28">
        <v>0.22</v>
      </c>
      <c r="K40" t="s">
        <v>399</v>
      </c>
    </row>
    <row r="41" spans="2:11" x14ac:dyDescent="0.3">
      <c r="B41" s="28">
        <v>0</v>
      </c>
      <c r="C41" s="28" t="s">
        <v>165</v>
      </c>
      <c r="D41" t="s">
        <v>73</v>
      </c>
      <c r="E41" s="28" t="str">
        <f>IF(J41&lt;Leyenda!$D$9,Leyenda!$B$10,IF(AND(J41&gt;=Leyenda!$D$9,J41&lt;=Leyenda!$D$8),Leyenda!$B$9,IF(AND(J41&gt;Leyenda!D$8,J41&lt;Leyenda!$D$7),Leyenda!$B$8,Leyenda!$B$7)))</f>
        <v>SOBRE</v>
      </c>
      <c r="F41" t="s">
        <v>45</v>
      </c>
      <c r="G41" t="s">
        <v>35</v>
      </c>
      <c r="H41">
        <v>122.85</v>
      </c>
      <c r="I41">
        <v>402.65</v>
      </c>
      <c r="J41" s="28">
        <v>0.49</v>
      </c>
      <c r="K41" t="s">
        <v>399</v>
      </c>
    </row>
    <row r="42" spans="2:11" x14ac:dyDescent="0.3">
      <c r="B42" s="28">
        <v>0</v>
      </c>
      <c r="C42" s="28" t="s">
        <v>165</v>
      </c>
      <c r="D42" t="s">
        <v>74</v>
      </c>
      <c r="E42" s="28" t="str">
        <f>IF(J42&lt;Leyenda!$D$9,Leyenda!$B$10,IF(AND(J42&gt;=Leyenda!$D$9,J42&lt;=Leyenda!$D$8),Leyenda!$B$9,IF(AND(J42&gt;Leyenda!D$8,J42&lt;Leyenda!$D$7),Leyenda!$B$8,Leyenda!$B$7)))</f>
        <v>SOBRE</v>
      </c>
      <c r="F42" t="s">
        <v>45</v>
      </c>
      <c r="G42" t="s">
        <v>35</v>
      </c>
      <c r="H42">
        <v>122.85</v>
      </c>
      <c r="I42">
        <v>402.65</v>
      </c>
      <c r="J42" s="28">
        <v>0.4</v>
      </c>
      <c r="K42" t="s">
        <v>401</v>
      </c>
    </row>
    <row r="43" spans="2:11" x14ac:dyDescent="0.3">
      <c r="B43" s="28">
        <v>0</v>
      </c>
      <c r="C43" s="28" t="s">
        <v>165</v>
      </c>
      <c r="D43" t="s">
        <v>75</v>
      </c>
      <c r="E43" s="28" t="str">
        <f>IF(J43&lt;Leyenda!$D$9,Leyenda!$B$10,IF(AND(J43&gt;=Leyenda!$D$9,J43&lt;=Leyenda!$D$8),Leyenda!$B$9,IF(AND(J43&gt;Leyenda!D$8,J43&lt;Leyenda!$D$7),Leyenda!$B$8,Leyenda!$B$7)))</f>
        <v>SOBRE</v>
      </c>
      <c r="F43" t="s">
        <v>45</v>
      </c>
      <c r="G43" t="s">
        <v>35</v>
      </c>
      <c r="H43">
        <v>122.85</v>
      </c>
      <c r="I43">
        <v>402.65</v>
      </c>
      <c r="J43" s="28">
        <v>0.42</v>
      </c>
      <c r="K43" t="s">
        <v>401</v>
      </c>
    </row>
    <row r="44" spans="2:11" x14ac:dyDescent="0.3">
      <c r="B44" s="28">
        <v>0</v>
      </c>
      <c r="C44" s="28" t="s">
        <v>165</v>
      </c>
      <c r="D44" t="s">
        <v>76</v>
      </c>
      <c r="E44" s="28" t="str">
        <f>IF(J44&lt;Leyenda!$D$9,Leyenda!$B$10,IF(AND(J44&gt;=Leyenda!$D$9,J44&lt;=Leyenda!$D$8),Leyenda!$B$9,IF(AND(J44&gt;Leyenda!D$8,J44&lt;Leyenda!$D$7),Leyenda!$B$8,Leyenda!$B$7)))</f>
        <v>OK</v>
      </c>
      <c r="F44" t="s">
        <v>45</v>
      </c>
      <c r="G44" t="s">
        <v>35</v>
      </c>
      <c r="H44">
        <v>122.85</v>
      </c>
      <c r="I44">
        <v>402.65</v>
      </c>
      <c r="J44" s="28">
        <v>0.52</v>
      </c>
      <c r="K44" t="s">
        <v>399</v>
      </c>
    </row>
    <row r="45" spans="2:11" x14ac:dyDescent="0.3">
      <c r="B45" s="28">
        <v>0</v>
      </c>
      <c r="C45" s="28" t="s">
        <v>165</v>
      </c>
      <c r="D45" t="s">
        <v>77</v>
      </c>
      <c r="E45" s="28" t="str">
        <f>IF(J45&lt;Leyenda!$D$9,Leyenda!$B$10,IF(AND(J45&gt;=Leyenda!$D$9,J45&lt;=Leyenda!$D$8),Leyenda!$B$9,IF(AND(J45&gt;Leyenda!D$8,J45&lt;Leyenda!$D$7),Leyenda!$B$8,Leyenda!$B$7)))</f>
        <v>SOBRE</v>
      </c>
      <c r="F45" t="s">
        <v>45</v>
      </c>
      <c r="G45" t="s">
        <v>35</v>
      </c>
      <c r="H45">
        <v>122.85</v>
      </c>
      <c r="I45">
        <v>402.65</v>
      </c>
      <c r="J45" s="28">
        <v>0.41</v>
      </c>
      <c r="K45" t="s">
        <v>401</v>
      </c>
    </row>
    <row r="46" spans="2:11" x14ac:dyDescent="0.3">
      <c r="B46" s="28">
        <v>0</v>
      </c>
      <c r="C46" s="28" t="s">
        <v>165</v>
      </c>
      <c r="D46" t="s">
        <v>379</v>
      </c>
      <c r="E46" s="28" t="str">
        <f>IF(J46&lt;Leyenda!$D$9,Leyenda!$B$10,IF(AND(J46&gt;=Leyenda!$D$9,J46&lt;=Leyenda!$D$8),Leyenda!$B$9,IF(AND(J46&gt;Leyenda!D$8,J46&lt;Leyenda!$D$7),Leyenda!$B$8,Leyenda!$B$7)))</f>
        <v>OK</v>
      </c>
      <c r="F46" t="s">
        <v>45</v>
      </c>
      <c r="G46" t="s">
        <v>35</v>
      </c>
      <c r="H46">
        <v>122.85</v>
      </c>
      <c r="I46">
        <v>402.65</v>
      </c>
      <c r="J46" s="28">
        <v>0.5</v>
      </c>
      <c r="K46" t="s">
        <v>399</v>
      </c>
    </row>
    <row r="47" spans="2:11" x14ac:dyDescent="0.3">
      <c r="B47" s="28">
        <v>0</v>
      </c>
      <c r="C47" s="28" t="s">
        <v>165</v>
      </c>
      <c r="D47" t="s">
        <v>79</v>
      </c>
      <c r="E47" s="28" t="str">
        <f>IF(J47&lt;Leyenda!$D$9,Leyenda!$B$10,IF(AND(J47&gt;=Leyenda!$D$9,J47&lt;=Leyenda!$D$8),Leyenda!$B$9,IF(AND(J47&gt;Leyenda!D$8,J47&lt;Leyenda!$D$7),Leyenda!$B$8,Leyenda!$B$7)))</f>
        <v>LIMITE</v>
      </c>
      <c r="F47" t="s">
        <v>34</v>
      </c>
      <c r="G47" t="s">
        <v>35</v>
      </c>
      <c r="H47">
        <v>66.25</v>
      </c>
      <c r="I47">
        <v>56.12</v>
      </c>
      <c r="J47" s="28">
        <v>0.94</v>
      </c>
      <c r="K47" t="s">
        <v>399</v>
      </c>
    </row>
    <row r="48" spans="2:11" x14ac:dyDescent="0.3">
      <c r="B48" s="28">
        <v>0</v>
      </c>
      <c r="C48" s="28" t="s">
        <v>165</v>
      </c>
      <c r="D48" t="s">
        <v>362</v>
      </c>
      <c r="E48" s="28" t="str">
        <f>IF(J48&lt;Leyenda!$D$9,Leyenda!$B$10,IF(AND(J48&gt;=Leyenda!$D$9,J48&lt;=Leyenda!$D$8),Leyenda!$B$9,IF(AND(J48&gt;Leyenda!D$8,J48&lt;Leyenda!$D$7),Leyenda!$B$8,Leyenda!$B$7)))</f>
        <v>OK</v>
      </c>
      <c r="F48" t="s">
        <v>34</v>
      </c>
      <c r="G48" t="s">
        <v>35</v>
      </c>
      <c r="H48">
        <v>66.25</v>
      </c>
      <c r="I48">
        <v>56.12</v>
      </c>
      <c r="J48" s="28">
        <v>0.83</v>
      </c>
      <c r="K48" t="s">
        <v>399</v>
      </c>
    </row>
    <row r="49" spans="2:11" x14ac:dyDescent="0.3">
      <c r="B49" s="28">
        <v>0</v>
      </c>
      <c r="C49" s="28" t="s">
        <v>165</v>
      </c>
      <c r="D49" t="s">
        <v>81</v>
      </c>
      <c r="E49" s="28" t="str">
        <f>IF(J49&lt;Leyenda!$D$9,Leyenda!$B$10,IF(AND(J49&gt;=Leyenda!$D$9,J49&lt;=Leyenda!$D$8),Leyenda!$B$9,IF(AND(J49&gt;Leyenda!D$8,J49&lt;Leyenda!$D$7),Leyenda!$B$8,Leyenda!$B$7)))</f>
        <v>NOK</v>
      </c>
      <c r="F49" t="s">
        <v>38</v>
      </c>
      <c r="G49" t="s">
        <v>35</v>
      </c>
      <c r="H49">
        <v>128.77000000000001</v>
      </c>
      <c r="I49">
        <v>49.62</v>
      </c>
      <c r="J49" s="28">
        <v>3.15</v>
      </c>
      <c r="K49" t="s">
        <v>399</v>
      </c>
    </row>
    <row r="50" spans="2:11" x14ac:dyDescent="0.3">
      <c r="B50" s="28">
        <v>0</v>
      </c>
      <c r="C50" s="28" t="s">
        <v>165</v>
      </c>
      <c r="D50" t="s">
        <v>364</v>
      </c>
      <c r="E50" s="28" t="str">
        <f>IF(J50&lt;Leyenda!$D$9,Leyenda!$B$10,IF(AND(J50&gt;=Leyenda!$D$9,J50&lt;=Leyenda!$D$8),Leyenda!$B$9,IF(AND(J50&gt;Leyenda!D$8,J50&lt;Leyenda!$D$7),Leyenda!$B$8,Leyenda!$B$7)))</f>
        <v>NOK</v>
      </c>
      <c r="F50" t="s">
        <v>38</v>
      </c>
      <c r="G50" t="s">
        <v>35</v>
      </c>
      <c r="H50">
        <v>128.77000000000001</v>
      </c>
      <c r="I50">
        <v>49.62</v>
      </c>
      <c r="J50" s="28">
        <v>2.46</v>
      </c>
      <c r="K50" t="s">
        <v>399</v>
      </c>
    </row>
    <row r="51" spans="2:11" x14ac:dyDescent="0.3">
      <c r="B51" s="28">
        <v>0</v>
      </c>
      <c r="C51" s="28" t="s">
        <v>165</v>
      </c>
      <c r="D51" t="s">
        <v>83</v>
      </c>
      <c r="E51" s="28" t="str">
        <f>IF(J51&lt;Leyenda!$D$9,Leyenda!$B$10,IF(AND(J51&gt;=Leyenda!$D$9,J51&lt;=Leyenda!$D$8),Leyenda!$B$9,IF(AND(J51&gt;Leyenda!D$8,J51&lt;Leyenda!$D$7),Leyenda!$B$8,Leyenda!$B$7)))</f>
        <v>SOBRE</v>
      </c>
      <c r="F51" t="s">
        <v>41</v>
      </c>
      <c r="G51" t="s">
        <v>35</v>
      </c>
      <c r="H51">
        <v>62.55</v>
      </c>
      <c r="I51">
        <v>267.83</v>
      </c>
      <c r="J51" s="28">
        <v>0.19</v>
      </c>
      <c r="K51" t="s">
        <v>400</v>
      </c>
    </row>
    <row r="52" spans="2:11" x14ac:dyDescent="0.3">
      <c r="B52" s="28">
        <v>0</v>
      </c>
      <c r="C52" s="28" t="s">
        <v>165</v>
      </c>
      <c r="D52" t="s">
        <v>380</v>
      </c>
      <c r="E52" s="28" t="str">
        <f>IF(J52&lt;Leyenda!$D$9,Leyenda!$B$10,IF(AND(J52&gt;=Leyenda!$D$9,J52&lt;=Leyenda!$D$8),Leyenda!$B$9,IF(AND(J52&gt;Leyenda!D$8,J52&lt;Leyenda!$D$7),Leyenda!$B$8,Leyenda!$B$7)))</f>
        <v>SOBRE</v>
      </c>
      <c r="F52" t="s">
        <v>41</v>
      </c>
      <c r="G52" t="s">
        <v>35</v>
      </c>
      <c r="H52">
        <v>62.55</v>
      </c>
      <c r="I52">
        <v>267.83</v>
      </c>
      <c r="J52" s="28">
        <v>0.1</v>
      </c>
      <c r="K52" t="s">
        <v>399</v>
      </c>
    </row>
    <row r="53" spans="2:11" x14ac:dyDescent="0.3">
      <c r="B53" s="28">
        <v>0</v>
      </c>
      <c r="C53" s="28" t="s">
        <v>165</v>
      </c>
      <c r="D53" t="s">
        <v>381</v>
      </c>
      <c r="E53" s="28" t="str">
        <f>IF(J53&lt;Leyenda!$D$9,Leyenda!$B$10,IF(AND(J53&gt;=Leyenda!$D$9,J53&lt;=Leyenda!$D$8),Leyenda!$B$9,IF(AND(J53&gt;Leyenda!D$8,J53&lt;Leyenda!$D$7),Leyenda!$B$8,Leyenda!$B$7)))</f>
        <v>SOBRE</v>
      </c>
      <c r="F53" t="s">
        <v>41</v>
      </c>
      <c r="G53" t="s">
        <v>35</v>
      </c>
      <c r="H53">
        <v>62.55</v>
      </c>
      <c r="I53">
        <v>267.83</v>
      </c>
      <c r="J53" s="28">
        <v>0.21</v>
      </c>
      <c r="K53" t="s">
        <v>399</v>
      </c>
    </row>
    <row r="54" spans="2:11" x14ac:dyDescent="0.3">
      <c r="B54" s="28">
        <v>0</v>
      </c>
      <c r="C54" s="28" t="s">
        <v>165</v>
      </c>
      <c r="D54" t="s">
        <v>86</v>
      </c>
      <c r="E54" s="28" t="str">
        <f>IF(J54&lt;Leyenda!$D$9,Leyenda!$B$10,IF(AND(J54&gt;=Leyenda!$D$9,J54&lt;=Leyenda!$D$8),Leyenda!$B$9,IF(AND(J54&gt;Leyenda!D$8,J54&lt;Leyenda!$D$7),Leyenda!$B$8,Leyenda!$B$7)))</f>
        <v>SOBRE</v>
      </c>
      <c r="F54" t="s">
        <v>45</v>
      </c>
      <c r="G54" t="s">
        <v>35</v>
      </c>
      <c r="H54">
        <v>122.85</v>
      </c>
      <c r="I54">
        <v>402.65</v>
      </c>
      <c r="J54" s="28">
        <v>0.49</v>
      </c>
      <c r="K54" t="s">
        <v>399</v>
      </c>
    </row>
    <row r="55" spans="2:11" x14ac:dyDescent="0.3">
      <c r="B55" s="28">
        <v>0</v>
      </c>
      <c r="C55" s="28" t="s">
        <v>165</v>
      </c>
      <c r="D55" t="s">
        <v>87</v>
      </c>
      <c r="E55" s="28" t="str">
        <f>IF(J55&lt;Leyenda!$D$9,Leyenda!$B$10,IF(AND(J55&gt;=Leyenda!$D$9,J55&lt;=Leyenda!$D$8),Leyenda!$B$9,IF(AND(J55&gt;Leyenda!D$8,J55&lt;Leyenda!$D$7),Leyenda!$B$8,Leyenda!$B$7)))</f>
        <v>SOBRE</v>
      </c>
      <c r="F55" t="s">
        <v>45</v>
      </c>
      <c r="G55" t="s">
        <v>35</v>
      </c>
      <c r="H55">
        <v>122.85</v>
      </c>
      <c r="I55">
        <v>402.65</v>
      </c>
      <c r="J55" s="28">
        <v>0.4</v>
      </c>
      <c r="K55" t="s">
        <v>401</v>
      </c>
    </row>
    <row r="56" spans="2:11" x14ac:dyDescent="0.3">
      <c r="B56" s="28">
        <v>0</v>
      </c>
      <c r="C56" s="28" t="s">
        <v>165</v>
      </c>
      <c r="D56" t="s">
        <v>88</v>
      </c>
      <c r="E56" s="28" t="str">
        <f>IF(J56&lt;Leyenda!$D$9,Leyenda!$B$10,IF(AND(J56&gt;=Leyenda!$D$9,J56&lt;=Leyenda!$D$8),Leyenda!$B$9,IF(AND(J56&gt;Leyenda!D$8,J56&lt;Leyenda!$D$7),Leyenda!$B$8,Leyenda!$B$7)))</f>
        <v>SOBRE</v>
      </c>
      <c r="F56" t="s">
        <v>45</v>
      </c>
      <c r="G56" t="s">
        <v>35</v>
      </c>
      <c r="H56">
        <v>122.85</v>
      </c>
      <c r="I56">
        <v>402.65</v>
      </c>
      <c r="J56" s="28">
        <v>0.42</v>
      </c>
      <c r="K56" t="s">
        <v>401</v>
      </c>
    </row>
    <row r="57" spans="2:11" x14ac:dyDescent="0.3">
      <c r="B57" s="28">
        <v>0</v>
      </c>
      <c r="C57" s="28" t="s">
        <v>165</v>
      </c>
      <c r="D57" t="s">
        <v>89</v>
      </c>
      <c r="E57" s="28" t="str">
        <f>IF(J57&lt;Leyenda!$D$9,Leyenda!$B$10,IF(AND(J57&gt;=Leyenda!$D$9,J57&lt;=Leyenda!$D$8),Leyenda!$B$9,IF(AND(J57&gt;Leyenda!D$8,J57&lt;Leyenda!$D$7),Leyenda!$B$8,Leyenda!$B$7)))</f>
        <v>OK</v>
      </c>
      <c r="F57" t="s">
        <v>45</v>
      </c>
      <c r="G57" t="s">
        <v>35</v>
      </c>
      <c r="H57">
        <v>122.85</v>
      </c>
      <c r="I57">
        <v>402.65</v>
      </c>
      <c r="J57" s="28">
        <v>0.52</v>
      </c>
      <c r="K57" t="s">
        <v>399</v>
      </c>
    </row>
    <row r="58" spans="2:11" x14ac:dyDescent="0.3">
      <c r="B58" s="28">
        <v>0</v>
      </c>
      <c r="C58" s="28" t="s">
        <v>165</v>
      </c>
      <c r="D58" t="s">
        <v>90</v>
      </c>
      <c r="E58" s="28" t="str">
        <f>IF(J58&lt;Leyenda!$D$9,Leyenda!$B$10,IF(AND(J58&gt;=Leyenda!$D$9,J58&lt;=Leyenda!$D$8),Leyenda!$B$9,IF(AND(J58&gt;Leyenda!D$8,J58&lt;Leyenda!$D$7),Leyenda!$B$8,Leyenda!$B$7)))</f>
        <v>SOBRE</v>
      </c>
      <c r="F58" t="s">
        <v>45</v>
      </c>
      <c r="G58" t="s">
        <v>35</v>
      </c>
      <c r="H58">
        <v>122.85</v>
      </c>
      <c r="I58">
        <v>402.65</v>
      </c>
      <c r="J58" s="28">
        <v>0.41</v>
      </c>
      <c r="K58" t="s">
        <v>401</v>
      </c>
    </row>
    <row r="59" spans="2:11" x14ac:dyDescent="0.3">
      <c r="B59" s="28">
        <v>0</v>
      </c>
      <c r="C59" s="28" t="s">
        <v>165</v>
      </c>
      <c r="D59" t="s">
        <v>382</v>
      </c>
      <c r="E59" s="28" t="str">
        <f>IF(J59&lt;Leyenda!$D$9,Leyenda!$B$10,IF(AND(J59&gt;=Leyenda!$D$9,J59&lt;=Leyenda!$D$8),Leyenda!$B$9,IF(AND(J59&gt;Leyenda!D$8,J59&lt;Leyenda!$D$7),Leyenda!$B$8,Leyenda!$B$7)))</f>
        <v>OK</v>
      </c>
      <c r="F59" t="s">
        <v>45</v>
      </c>
      <c r="G59" t="s">
        <v>35</v>
      </c>
      <c r="H59">
        <v>122.85</v>
      </c>
      <c r="I59">
        <v>402.65</v>
      </c>
      <c r="J59" s="28">
        <v>0.5</v>
      </c>
      <c r="K59" t="s">
        <v>399</v>
      </c>
    </row>
    <row r="60" spans="2:11" x14ac:dyDescent="0.3">
      <c r="B60" s="28">
        <v>0</v>
      </c>
      <c r="C60" s="28" t="s">
        <v>165</v>
      </c>
      <c r="D60" t="s">
        <v>92</v>
      </c>
      <c r="E60" s="28" t="str">
        <f>IF(J60&lt;Leyenda!$D$9,Leyenda!$B$10,IF(AND(J60&gt;=Leyenda!$D$9,J60&lt;=Leyenda!$D$8),Leyenda!$B$9,IF(AND(J60&gt;Leyenda!D$8,J60&lt;Leyenda!$D$7),Leyenda!$B$8,Leyenda!$B$7)))</f>
        <v>LIMITE</v>
      </c>
      <c r="F60" t="s">
        <v>34</v>
      </c>
      <c r="G60" t="s">
        <v>35</v>
      </c>
      <c r="H60">
        <v>66.25</v>
      </c>
      <c r="I60">
        <v>56.12</v>
      </c>
      <c r="J60" s="28">
        <v>0.94</v>
      </c>
      <c r="K60" t="s">
        <v>399</v>
      </c>
    </row>
    <row r="61" spans="2:11" x14ac:dyDescent="0.3">
      <c r="B61" s="28">
        <v>0</v>
      </c>
      <c r="C61" s="28" t="s">
        <v>165</v>
      </c>
      <c r="D61" t="s">
        <v>383</v>
      </c>
      <c r="E61" s="28" t="str">
        <f>IF(J61&lt;Leyenda!$D$9,Leyenda!$B$10,IF(AND(J61&gt;=Leyenda!$D$9,J61&lt;=Leyenda!$D$8),Leyenda!$B$9,IF(AND(J61&gt;Leyenda!D$8,J61&lt;Leyenda!$D$7),Leyenda!$B$8,Leyenda!$B$7)))</f>
        <v>OK</v>
      </c>
      <c r="F61" t="s">
        <v>34</v>
      </c>
      <c r="G61" t="s">
        <v>35</v>
      </c>
      <c r="H61">
        <v>66.25</v>
      </c>
      <c r="I61">
        <v>56.12</v>
      </c>
      <c r="J61" s="28">
        <v>0.83</v>
      </c>
      <c r="K61" t="s">
        <v>399</v>
      </c>
    </row>
    <row r="62" spans="2:11" x14ac:dyDescent="0.3">
      <c r="B62" s="28">
        <v>0</v>
      </c>
      <c r="C62" s="28" t="s">
        <v>165</v>
      </c>
      <c r="D62" t="s">
        <v>94</v>
      </c>
      <c r="E62" s="28" t="str">
        <f>IF(J62&lt;Leyenda!$D$9,Leyenda!$B$10,IF(AND(J62&gt;=Leyenda!$D$9,J62&lt;=Leyenda!$D$8),Leyenda!$B$9,IF(AND(J62&gt;Leyenda!D$8,J62&lt;Leyenda!$D$7),Leyenda!$B$8,Leyenda!$B$7)))</f>
        <v>NOK</v>
      </c>
      <c r="F62" t="s">
        <v>38</v>
      </c>
      <c r="G62" t="s">
        <v>35</v>
      </c>
      <c r="H62">
        <v>128.77000000000001</v>
      </c>
      <c r="I62">
        <v>49.62</v>
      </c>
      <c r="J62" s="28">
        <v>3.16</v>
      </c>
      <c r="K62" t="s">
        <v>399</v>
      </c>
    </row>
    <row r="63" spans="2:11" x14ac:dyDescent="0.3">
      <c r="B63" s="28">
        <v>0</v>
      </c>
      <c r="C63" s="28" t="s">
        <v>165</v>
      </c>
      <c r="D63" t="s">
        <v>384</v>
      </c>
      <c r="E63" s="28" t="str">
        <f>IF(J63&lt;Leyenda!$D$9,Leyenda!$B$10,IF(AND(J63&gt;=Leyenda!$D$9,J63&lt;=Leyenda!$D$8),Leyenda!$B$9,IF(AND(J63&gt;Leyenda!D$8,J63&lt;Leyenda!$D$7),Leyenda!$B$8,Leyenda!$B$7)))</f>
        <v>NOK</v>
      </c>
      <c r="F63" t="s">
        <v>38</v>
      </c>
      <c r="G63" t="s">
        <v>35</v>
      </c>
      <c r="H63">
        <v>128.77000000000001</v>
      </c>
      <c r="I63">
        <v>49.62</v>
      </c>
      <c r="J63" s="28">
        <v>2.4500000000000002</v>
      </c>
      <c r="K63" t="s">
        <v>399</v>
      </c>
    </row>
    <row r="64" spans="2:11" x14ac:dyDescent="0.3">
      <c r="B64" s="28">
        <v>0</v>
      </c>
      <c r="C64" s="28" t="s">
        <v>165</v>
      </c>
      <c r="D64" t="s">
        <v>96</v>
      </c>
      <c r="E64" s="28" t="str">
        <f>IF(J64&lt;Leyenda!$D$9,Leyenda!$B$10,IF(AND(J64&gt;=Leyenda!$D$9,J64&lt;=Leyenda!$D$8),Leyenda!$B$9,IF(AND(J64&gt;Leyenda!D$8,J64&lt;Leyenda!$D$7),Leyenda!$B$8,Leyenda!$B$7)))</f>
        <v>SOBRE</v>
      </c>
      <c r="F64" t="s">
        <v>41</v>
      </c>
      <c r="G64" t="s">
        <v>35</v>
      </c>
      <c r="H64">
        <v>62.55</v>
      </c>
      <c r="I64">
        <v>267.83</v>
      </c>
      <c r="J64" s="28">
        <v>0.2</v>
      </c>
      <c r="K64" t="s">
        <v>400</v>
      </c>
    </row>
    <row r="65" spans="2:11" x14ac:dyDescent="0.3">
      <c r="B65" s="28">
        <v>0</v>
      </c>
      <c r="C65" s="28" t="s">
        <v>165</v>
      </c>
      <c r="D65" t="s">
        <v>385</v>
      </c>
      <c r="E65" s="28" t="str">
        <f>IF(J65&lt;Leyenda!$D$9,Leyenda!$B$10,IF(AND(J65&gt;=Leyenda!$D$9,J65&lt;=Leyenda!$D$8),Leyenda!$B$9,IF(AND(J65&gt;Leyenda!D$8,J65&lt;Leyenda!$D$7),Leyenda!$B$8,Leyenda!$B$7)))</f>
        <v>SOBRE</v>
      </c>
      <c r="F65" t="s">
        <v>41</v>
      </c>
      <c r="G65" t="s">
        <v>35</v>
      </c>
      <c r="H65">
        <v>62.55</v>
      </c>
      <c r="I65">
        <v>267.83</v>
      </c>
      <c r="J65" s="28">
        <v>0.25</v>
      </c>
      <c r="K65" t="s">
        <v>399</v>
      </c>
    </row>
    <row r="66" spans="2:11" x14ac:dyDescent="0.3">
      <c r="B66" s="28">
        <v>0</v>
      </c>
      <c r="C66" s="28" t="s">
        <v>165</v>
      </c>
      <c r="D66" t="s">
        <v>386</v>
      </c>
      <c r="E66" s="28" t="str">
        <f>IF(J66&lt;Leyenda!$D$9,Leyenda!$B$10,IF(AND(J66&gt;=Leyenda!$D$9,J66&lt;=Leyenda!$D$8),Leyenda!$B$9,IF(AND(J66&gt;Leyenda!D$8,J66&lt;Leyenda!$D$7),Leyenda!$B$8,Leyenda!$B$7)))</f>
        <v>SOBRE</v>
      </c>
      <c r="F66" t="s">
        <v>41</v>
      </c>
      <c r="G66" t="s">
        <v>35</v>
      </c>
      <c r="H66">
        <v>62.55</v>
      </c>
      <c r="I66">
        <v>267.83</v>
      </c>
      <c r="J66" s="28">
        <v>0.22</v>
      </c>
      <c r="K66" t="s">
        <v>399</v>
      </c>
    </row>
    <row r="67" spans="2:11" x14ac:dyDescent="0.3">
      <c r="B67" s="28">
        <v>0</v>
      </c>
      <c r="C67" s="28" t="s">
        <v>165</v>
      </c>
      <c r="D67" t="s">
        <v>99</v>
      </c>
      <c r="E67" s="28" t="str">
        <f>IF(J67&lt;Leyenda!$D$9,Leyenda!$B$10,IF(AND(J67&gt;=Leyenda!$D$9,J67&lt;=Leyenda!$D$8),Leyenda!$B$9,IF(AND(J67&gt;Leyenda!D$8,J67&lt;Leyenda!$D$7),Leyenda!$B$8,Leyenda!$B$7)))</f>
        <v>SOBRE</v>
      </c>
      <c r="F67" t="s">
        <v>45</v>
      </c>
      <c r="G67" t="s">
        <v>35</v>
      </c>
      <c r="H67">
        <v>122.85</v>
      </c>
      <c r="I67">
        <v>402.65</v>
      </c>
      <c r="J67" s="28">
        <v>0.49</v>
      </c>
      <c r="K67" t="s">
        <v>399</v>
      </c>
    </row>
    <row r="68" spans="2:11" x14ac:dyDescent="0.3">
      <c r="B68" s="28">
        <v>0</v>
      </c>
      <c r="C68" s="28" t="s">
        <v>165</v>
      </c>
      <c r="D68" t="s">
        <v>100</v>
      </c>
      <c r="E68" s="28" t="str">
        <f>IF(J68&lt;Leyenda!$D$9,Leyenda!$B$10,IF(AND(J68&gt;=Leyenda!$D$9,J68&lt;=Leyenda!$D$8),Leyenda!$B$9,IF(AND(J68&gt;Leyenda!D$8,J68&lt;Leyenda!$D$7),Leyenda!$B$8,Leyenda!$B$7)))</f>
        <v>SOBRE</v>
      </c>
      <c r="F68" t="s">
        <v>45</v>
      </c>
      <c r="G68" t="s">
        <v>35</v>
      </c>
      <c r="H68">
        <v>122.85</v>
      </c>
      <c r="I68">
        <v>402.65</v>
      </c>
      <c r="J68" s="28">
        <v>0.4</v>
      </c>
      <c r="K68" t="s">
        <v>401</v>
      </c>
    </row>
    <row r="69" spans="2:11" x14ac:dyDescent="0.3">
      <c r="B69" s="28">
        <v>0</v>
      </c>
      <c r="C69" s="28" t="s">
        <v>165</v>
      </c>
      <c r="D69" t="s">
        <v>101</v>
      </c>
      <c r="E69" s="28" t="str">
        <f>IF(J69&lt;Leyenda!$D$9,Leyenda!$B$10,IF(AND(J69&gt;=Leyenda!$D$9,J69&lt;=Leyenda!$D$8),Leyenda!$B$9,IF(AND(J69&gt;Leyenda!D$8,J69&lt;Leyenda!$D$7),Leyenda!$B$8,Leyenda!$B$7)))</f>
        <v>SOBRE</v>
      </c>
      <c r="F69" t="s">
        <v>45</v>
      </c>
      <c r="G69" t="s">
        <v>35</v>
      </c>
      <c r="H69">
        <v>122.85</v>
      </c>
      <c r="I69">
        <v>402.65</v>
      </c>
      <c r="J69" s="28">
        <v>0.41</v>
      </c>
      <c r="K69" t="s">
        <v>401</v>
      </c>
    </row>
    <row r="70" spans="2:11" x14ac:dyDescent="0.3">
      <c r="B70" s="28">
        <v>0</v>
      </c>
      <c r="C70" s="28" t="s">
        <v>165</v>
      </c>
      <c r="D70" t="s">
        <v>102</v>
      </c>
      <c r="E70" s="28" t="str">
        <f>IF(J70&lt;Leyenda!$D$9,Leyenda!$B$10,IF(AND(J70&gt;=Leyenda!$D$9,J70&lt;=Leyenda!$D$8),Leyenda!$B$9,IF(AND(J70&gt;Leyenda!D$8,J70&lt;Leyenda!$D$7),Leyenda!$B$8,Leyenda!$B$7)))</f>
        <v>OK</v>
      </c>
      <c r="F70" t="s">
        <v>45</v>
      </c>
      <c r="G70" t="s">
        <v>35</v>
      </c>
      <c r="H70">
        <v>122.85</v>
      </c>
      <c r="I70">
        <v>402.65</v>
      </c>
      <c r="J70" s="28">
        <v>0.52</v>
      </c>
      <c r="K70" t="s">
        <v>399</v>
      </c>
    </row>
    <row r="71" spans="2:11" x14ac:dyDescent="0.3">
      <c r="B71" s="28">
        <v>0</v>
      </c>
      <c r="C71" s="28" t="s">
        <v>165</v>
      </c>
      <c r="D71" t="s">
        <v>103</v>
      </c>
      <c r="E71" s="28" t="str">
        <f>IF(J71&lt;Leyenda!$D$9,Leyenda!$B$10,IF(AND(J71&gt;=Leyenda!$D$9,J71&lt;=Leyenda!$D$8),Leyenda!$B$9,IF(AND(J71&gt;Leyenda!D$8,J71&lt;Leyenda!$D$7),Leyenda!$B$8,Leyenda!$B$7)))</f>
        <v>SOBRE</v>
      </c>
      <c r="F71" t="s">
        <v>45</v>
      </c>
      <c r="G71" t="s">
        <v>35</v>
      </c>
      <c r="H71">
        <v>122.85</v>
      </c>
      <c r="I71">
        <v>402.65</v>
      </c>
      <c r="J71" s="28">
        <v>0.41</v>
      </c>
      <c r="K71" t="s">
        <v>401</v>
      </c>
    </row>
    <row r="72" spans="2:11" x14ac:dyDescent="0.3">
      <c r="B72" s="28">
        <v>0</v>
      </c>
      <c r="C72" s="28" t="s">
        <v>165</v>
      </c>
      <c r="D72" t="s">
        <v>387</v>
      </c>
      <c r="E72" s="28" t="str">
        <f>IF(J72&lt;Leyenda!$D$9,Leyenda!$B$10,IF(AND(J72&gt;=Leyenda!$D$9,J72&lt;=Leyenda!$D$8),Leyenda!$B$9,IF(AND(J72&gt;Leyenda!D$8,J72&lt;Leyenda!$D$7),Leyenda!$B$8,Leyenda!$B$7)))</f>
        <v>OK</v>
      </c>
      <c r="F72" t="s">
        <v>45</v>
      </c>
      <c r="G72" t="s">
        <v>35</v>
      </c>
      <c r="H72">
        <v>122.85</v>
      </c>
      <c r="I72">
        <v>402.65</v>
      </c>
      <c r="J72" s="28">
        <v>0.5</v>
      </c>
      <c r="K72" t="s">
        <v>399</v>
      </c>
    </row>
    <row r="73" spans="2:11" x14ac:dyDescent="0.3">
      <c r="B73" s="28">
        <v>0</v>
      </c>
      <c r="C73" s="28" t="s">
        <v>165</v>
      </c>
      <c r="D73" t="s">
        <v>13</v>
      </c>
      <c r="E73" s="28" t="str">
        <f>IF(J73&lt;Leyenda!$D$9,Leyenda!$B$10,IF(AND(J73&gt;=Leyenda!$D$9,J73&lt;=Leyenda!$D$8),Leyenda!$B$9,IF(AND(J73&gt;Leyenda!D$8,J73&lt;Leyenda!$D$7),Leyenda!$B$8,Leyenda!$B$7)))</f>
        <v>LIMITE</v>
      </c>
      <c r="F73" t="s">
        <v>34</v>
      </c>
      <c r="G73" t="s">
        <v>35</v>
      </c>
      <c r="H73">
        <v>66.25</v>
      </c>
      <c r="I73">
        <v>56.12</v>
      </c>
      <c r="J73" s="28">
        <v>0.87</v>
      </c>
      <c r="K73" t="s">
        <v>399</v>
      </c>
    </row>
    <row r="74" spans="2:11" x14ac:dyDescent="0.3">
      <c r="B74" s="28">
        <v>0</v>
      </c>
      <c r="C74" s="28" t="s">
        <v>165</v>
      </c>
      <c r="D74" t="s">
        <v>388</v>
      </c>
      <c r="E74" s="28" t="str">
        <f>IF(J74&lt;Leyenda!$D$9,Leyenda!$B$10,IF(AND(J74&gt;=Leyenda!$D$9,J74&lt;=Leyenda!$D$8),Leyenda!$B$9,IF(AND(J74&gt;Leyenda!D$8,J74&lt;Leyenda!$D$7),Leyenda!$B$8,Leyenda!$B$7)))</f>
        <v>OK</v>
      </c>
      <c r="F74" t="s">
        <v>34</v>
      </c>
      <c r="G74" t="s">
        <v>35</v>
      </c>
      <c r="H74">
        <v>66.25</v>
      </c>
      <c r="I74">
        <v>56.12</v>
      </c>
      <c r="J74" s="28">
        <v>0.76</v>
      </c>
      <c r="K74" t="s">
        <v>399</v>
      </c>
    </row>
    <row r="75" spans="2:11" x14ac:dyDescent="0.3">
      <c r="B75" s="28">
        <v>0</v>
      </c>
      <c r="C75" s="28" t="s">
        <v>165</v>
      </c>
      <c r="D75" t="s">
        <v>21</v>
      </c>
      <c r="E75" s="28" t="str">
        <f>IF(J75&lt;Leyenda!$D$9,Leyenda!$B$10,IF(AND(J75&gt;=Leyenda!$D$9,J75&lt;=Leyenda!$D$8),Leyenda!$B$9,IF(AND(J75&gt;Leyenda!D$8,J75&lt;Leyenda!$D$7),Leyenda!$B$8,Leyenda!$B$7)))</f>
        <v>NOK</v>
      </c>
      <c r="F75" t="s">
        <v>38</v>
      </c>
      <c r="G75" t="s">
        <v>35</v>
      </c>
      <c r="H75">
        <v>128.77000000000001</v>
      </c>
      <c r="I75">
        <v>49.62</v>
      </c>
      <c r="J75" s="28">
        <v>2.73</v>
      </c>
      <c r="K75" t="s">
        <v>399</v>
      </c>
    </row>
    <row r="76" spans="2:11" x14ac:dyDescent="0.3">
      <c r="B76" s="28">
        <v>0</v>
      </c>
      <c r="C76" s="28" t="s">
        <v>165</v>
      </c>
      <c r="D76" t="s">
        <v>389</v>
      </c>
      <c r="E76" s="28" t="str">
        <f>IF(J76&lt;Leyenda!$D$9,Leyenda!$B$10,IF(AND(J76&gt;=Leyenda!$D$9,J76&lt;=Leyenda!$D$8),Leyenda!$B$9,IF(AND(J76&gt;Leyenda!D$8,J76&lt;Leyenda!$D$7),Leyenda!$B$8,Leyenda!$B$7)))</f>
        <v>NOK</v>
      </c>
      <c r="F76" t="s">
        <v>38</v>
      </c>
      <c r="G76" t="s">
        <v>35</v>
      </c>
      <c r="H76">
        <v>128.77000000000001</v>
      </c>
      <c r="I76">
        <v>49.62</v>
      </c>
      <c r="J76" s="28">
        <v>2.08</v>
      </c>
      <c r="K76" t="s">
        <v>399</v>
      </c>
    </row>
    <row r="77" spans="2:11" x14ac:dyDescent="0.3">
      <c r="B77" s="28">
        <v>0</v>
      </c>
      <c r="C77" s="28" t="s">
        <v>165</v>
      </c>
      <c r="D77" t="s">
        <v>107</v>
      </c>
      <c r="E77" s="28" t="str">
        <f>IF(J77&lt;Leyenda!$D$9,Leyenda!$B$10,IF(AND(J77&gt;=Leyenda!$D$9,J77&lt;=Leyenda!$D$8),Leyenda!$B$9,IF(AND(J77&gt;Leyenda!D$8,J77&lt;Leyenda!$D$7),Leyenda!$B$8,Leyenda!$B$7)))</f>
        <v>SOBRE</v>
      </c>
      <c r="F77" t="s">
        <v>41</v>
      </c>
      <c r="G77" t="s">
        <v>35</v>
      </c>
      <c r="H77">
        <v>62.55</v>
      </c>
      <c r="I77">
        <v>267.83</v>
      </c>
      <c r="J77" s="28">
        <v>0.24</v>
      </c>
      <c r="K77" t="s">
        <v>400</v>
      </c>
    </row>
    <row r="78" spans="2:11" x14ac:dyDescent="0.3">
      <c r="B78" s="28">
        <v>0</v>
      </c>
      <c r="C78" s="28" t="s">
        <v>165</v>
      </c>
      <c r="D78" t="s">
        <v>390</v>
      </c>
      <c r="E78" s="28" t="str">
        <f>IF(J78&lt;Leyenda!$D$9,Leyenda!$B$10,IF(AND(J78&gt;=Leyenda!$D$9,J78&lt;=Leyenda!$D$8),Leyenda!$B$9,IF(AND(J78&gt;Leyenda!D$8,J78&lt;Leyenda!$D$7),Leyenda!$B$8,Leyenda!$B$7)))</f>
        <v>SOBRE</v>
      </c>
      <c r="F78" t="s">
        <v>41</v>
      </c>
      <c r="G78" t="s">
        <v>35</v>
      </c>
      <c r="H78">
        <v>62.55</v>
      </c>
      <c r="I78">
        <v>267.83</v>
      </c>
      <c r="J78" s="28">
        <v>0.45</v>
      </c>
      <c r="K78" t="s">
        <v>399</v>
      </c>
    </row>
    <row r="79" spans="2:11" x14ac:dyDescent="0.3">
      <c r="B79" s="28">
        <v>0</v>
      </c>
      <c r="C79" s="28" t="s">
        <v>165</v>
      </c>
      <c r="D79" t="s">
        <v>391</v>
      </c>
      <c r="E79" s="28" t="str">
        <f>IF(J79&lt;Leyenda!$D$9,Leyenda!$B$10,IF(AND(J79&gt;=Leyenda!$D$9,J79&lt;=Leyenda!$D$8),Leyenda!$B$9,IF(AND(J79&gt;Leyenda!D$8,J79&lt;Leyenda!$D$7),Leyenda!$B$8,Leyenda!$B$7)))</f>
        <v>SOBRE</v>
      </c>
      <c r="F79" t="s">
        <v>41</v>
      </c>
      <c r="G79" t="s">
        <v>35</v>
      </c>
      <c r="H79">
        <v>62.55</v>
      </c>
      <c r="I79">
        <v>267.83</v>
      </c>
      <c r="J79" s="28">
        <v>0.25</v>
      </c>
      <c r="K79" t="s">
        <v>399</v>
      </c>
    </row>
    <row r="80" spans="2:11" x14ac:dyDescent="0.3">
      <c r="B80" s="28">
        <v>0</v>
      </c>
      <c r="C80" s="28" t="s">
        <v>165</v>
      </c>
      <c r="D80" t="s">
        <v>110</v>
      </c>
      <c r="E80" s="28" t="str">
        <f>IF(J80&lt;Leyenda!$D$9,Leyenda!$B$10,IF(AND(J80&gt;=Leyenda!$D$9,J80&lt;=Leyenda!$D$8),Leyenda!$B$9,IF(AND(J80&gt;Leyenda!D$8,J80&lt;Leyenda!$D$7),Leyenda!$B$8,Leyenda!$B$7)))</f>
        <v>SOBRE</v>
      </c>
      <c r="F80" t="s">
        <v>45</v>
      </c>
      <c r="G80" t="s">
        <v>35</v>
      </c>
      <c r="H80">
        <v>122.85</v>
      </c>
      <c r="I80">
        <v>402.65</v>
      </c>
      <c r="J80" s="28">
        <v>0.47</v>
      </c>
      <c r="K80" t="s">
        <v>399</v>
      </c>
    </row>
    <row r="81" spans="2:11" x14ac:dyDescent="0.3">
      <c r="B81" s="28">
        <v>0</v>
      </c>
      <c r="C81" s="28" t="s">
        <v>165</v>
      </c>
      <c r="D81" t="s">
        <v>111</v>
      </c>
      <c r="E81" s="28" t="str">
        <f>IF(J81&lt;Leyenda!$D$9,Leyenda!$B$10,IF(AND(J81&gt;=Leyenda!$D$9,J81&lt;=Leyenda!$D$8),Leyenda!$B$9,IF(AND(J81&gt;Leyenda!D$8,J81&lt;Leyenda!$D$7),Leyenda!$B$8,Leyenda!$B$7)))</f>
        <v>SOBRE</v>
      </c>
      <c r="F81" t="s">
        <v>45</v>
      </c>
      <c r="G81" t="s">
        <v>35</v>
      </c>
      <c r="H81">
        <v>122.85</v>
      </c>
      <c r="I81">
        <v>402.65</v>
      </c>
      <c r="J81" s="28">
        <v>0.38</v>
      </c>
      <c r="K81" t="s">
        <v>401</v>
      </c>
    </row>
    <row r="82" spans="2:11" x14ac:dyDescent="0.3">
      <c r="B82" s="28">
        <v>0</v>
      </c>
      <c r="C82" s="28" t="s">
        <v>165</v>
      </c>
      <c r="D82" t="s">
        <v>112</v>
      </c>
      <c r="E82" s="28" t="str">
        <f>IF(J82&lt;Leyenda!$D$9,Leyenda!$B$10,IF(AND(J82&gt;=Leyenda!$D$9,J82&lt;=Leyenda!$D$8),Leyenda!$B$9,IF(AND(J82&gt;Leyenda!D$8,J82&lt;Leyenda!$D$7),Leyenda!$B$8,Leyenda!$B$7)))</f>
        <v>SOBRE</v>
      </c>
      <c r="F82" t="s">
        <v>45</v>
      </c>
      <c r="G82" t="s">
        <v>35</v>
      </c>
      <c r="H82">
        <v>122.85</v>
      </c>
      <c r="I82">
        <v>402.65</v>
      </c>
      <c r="J82" s="28">
        <v>0.49</v>
      </c>
      <c r="K82" t="s">
        <v>401</v>
      </c>
    </row>
    <row r="83" spans="2:11" x14ac:dyDescent="0.3">
      <c r="B83" s="28">
        <v>0</v>
      </c>
      <c r="C83" s="28" t="s">
        <v>165</v>
      </c>
      <c r="D83" t="s">
        <v>113</v>
      </c>
      <c r="E83" s="28" t="str">
        <f>IF(J83&lt;Leyenda!$D$9,Leyenda!$B$10,IF(AND(J83&gt;=Leyenda!$D$9,J83&lt;=Leyenda!$D$8),Leyenda!$B$9,IF(AND(J83&gt;Leyenda!D$8,J83&lt;Leyenda!$D$7),Leyenda!$B$8,Leyenda!$B$7)))</f>
        <v>OK</v>
      </c>
      <c r="F83" t="s">
        <v>45</v>
      </c>
      <c r="G83" t="s">
        <v>35</v>
      </c>
      <c r="H83">
        <v>122.85</v>
      </c>
      <c r="I83">
        <v>402.65</v>
      </c>
      <c r="J83" s="28">
        <v>0.63</v>
      </c>
      <c r="K83" t="s">
        <v>399</v>
      </c>
    </row>
    <row r="84" spans="2:11" x14ac:dyDescent="0.3">
      <c r="B84" s="28">
        <v>0</v>
      </c>
      <c r="C84" s="28" t="s">
        <v>165</v>
      </c>
      <c r="D84" t="s">
        <v>114</v>
      </c>
      <c r="E84" s="28" t="str">
        <f>IF(J84&lt;Leyenda!$D$9,Leyenda!$B$10,IF(AND(J84&gt;=Leyenda!$D$9,J84&lt;=Leyenda!$D$8),Leyenda!$B$9,IF(AND(J84&gt;Leyenda!D$8,J84&lt;Leyenda!$D$7),Leyenda!$B$8,Leyenda!$B$7)))</f>
        <v>SOBRE</v>
      </c>
      <c r="F84" t="s">
        <v>45</v>
      </c>
      <c r="G84" t="s">
        <v>35</v>
      </c>
      <c r="H84">
        <v>122.85</v>
      </c>
      <c r="I84">
        <v>402.65</v>
      </c>
      <c r="J84" s="28">
        <v>0.48</v>
      </c>
      <c r="K84" t="s">
        <v>401</v>
      </c>
    </row>
    <row r="85" spans="2:11" x14ac:dyDescent="0.3">
      <c r="B85" s="28">
        <v>0</v>
      </c>
      <c r="C85" s="28" t="s">
        <v>165</v>
      </c>
      <c r="D85" t="s">
        <v>392</v>
      </c>
      <c r="E85" s="28" t="str">
        <f>IF(J85&lt;Leyenda!$D$9,Leyenda!$B$10,IF(AND(J85&gt;=Leyenda!$D$9,J85&lt;=Leyenda!$D$8),Leyenda!$B$9,IF(AND(J85&gt;Leyenda!D$8,J85&lt;Leyenda!$D$7),Leyenda!$B$8,Leyenda!$B$7)))</f>
        <v>OK</v>
      </c>
      <c r="F85" t="s">
        <v>45</v>
      </c>
      <c r="G85" t="s">
        <v>35</v>
      </c>
      <c r="H85">
        <v>122.85</v>
      </c>
      <c r="I85">
        <v>402.65</v>
      </c>
      <c r="J85" s="28">
        <v>0.59</v>
      </c>
      <c r="K85" t="s">
        <v>399</v>
      </c>
    </row>
    <row r="86" spans="2:11" x14ac:dyDescent="0.3">
      <c r="B86" s="28">
        <v>0</v>
      </c>
      <c r="C86" s="28" t="s">
        <v>165</v>
      </c>
      <c r="D86" t="s">
        <v>116</v>
      </c>
      <c r="E86" s="28" t="str">
        <f>IF(J86&lt;Leyenda!$D$9,Leyenda!$B$10,IF(AND(J86&gt;=Leyenda!$D$9,J86&lt;=Leyenda!$D$8),Leyenda!$B$9,IF(AND(J86&gt;Leyenda!D$8,J86&lt;Leyenda!$D$7),Leyenda!$B$8,Leyenda!$B$7)))</f>
        <v>OK</v>
      </c>
      <c r="F86" t="s">
        <v>34</v>
      </c>
      <c r="G86" t="s">
        <v>35</v>
      </c>
      <c r="H86">
        <v>66.25</v>
      </c>
      <c r="I86">
        <v>56.12</v>
      </c>
      <c r="J86" s="28">
        <v>0.61</v>
      </c>
      <c r="K86" t="s">
        <v>399</v>
      </c>
    </row>
    <row r="87" spans="2:11" x14ac:dyDescent="0.3">
      <c r="B87" s="28">
        <v>0</v>
      </c>
      <c r="C87" s="28" t="s">
        <v>165</v>
      </c>
      <c r="D87" t="s">
        <v>393</v>
      </c>
      <c r="E87" s="28" t="str">
        <f>IF(J87&lt;Leyenda!$D$9,Leyenda!$B$10,IF(AND(J87&gt;=Leyenda!$D$9,J87&lt;=Leyenda!$D$8),Leyenda!$B$9,IF(AND(J87&gt;Leyenda!D$8,J87&lt;Leyenda!$D$7),Leyenda!$B$8,Leyenda!$B$7)))</f>
        <v>SOBRE</v>
      </c>
      <c r="F87" t="s">
        <v>34</v>
      </c>
      <c r="G87" t="s">
        <v>35</v>
      </c>
      <c r="H87">
        <v>66.25</v>
      </c>
      <c r="I87">
        <v>56.12</v>
      </c>
      <c r="J87" s="28">
        <v>0.49</v>
      </c>
      <c r="K87" t="s">
        <v>399</v>
      </c>
    </row>
    <row r="88" spans="2:11" x14ac:dyDescent="0.3">
      <c r="B88" s="28">
        <v>0</v>
      </c>
      <c r="C88" s="28" t="s">
        <v>165</v>
      </c>
      <c r="D88" t="s">
        <v>118</v>
      </c>
      <c r="E88" s="28" t="str">
        <f>IF(J88&lt;Leyenda!$D$9,Leyenda!$B$10,IF(AND(J88&gt;=Leyenda!$D$9,J88&lt;=Leyenda!$D$8),Leyenda!$B$9,IF(AND(J88&gt;Leyenda!D$8,J88&lt;Leyenda!$D$7),Leyenda!$B$8,Leyenda!$B$7)))</f>
        <v>NOK</v>
      </c>
      <c r="F88" t="s">
        <v>38</v>
      </c>
      <c r="G88" t="s">
        <v>35</v>
      </c>
      <c r="H88">
        <v>128.77000000000001</v>
      </c>
      <c r="I88">
        <v>49.62</v>
      </c>
      <c r="J88" s="28">
        <v>1.35</v>
      </c>
      <c r="K88" t="s">
        <v>399</v>
      </c>
    </row>
    <row r="89" spans="2:11" x14ac:dyDescent="0.3">
      <c r="B89" s="28">
        <v>0</v>
      </c>
      <c r="C89" s="28" t="s">
        <v>165</v>
      </c>
      <c r="D89" t="s">
        <v>394</v>
      </c>
      <c r="E89" s="28" t="str">
        <f>IF(J89&lt;Leyenda!$D$9,Leyenda!$B$10,IF(AND(J89&gt;=Leyenda!$D$9,J89&lt;=Leyenda!$D$8),Leyenda!$B$9,IF(AND(J89&gt;Leyenda!D$8,J89&lt;Leyenda!$D$7),Leyenda!$B$8,Leyenda!$B$7)))</f>
        <v>LIMITE</v>
      </c>
      <c r="F89" t="s">
        <v>38</v>
      </c>
      <c r="G89" t="s">
        <v>35</v>
      </c>
      <c r="H89">
        <v>128.77000000000001</v>
      </c>
      <c r="I89">
        <v>49.62</v>
      </c>
      <c r="J89" s="28">
        <v>0.93</v>
      </c>
      <c r="K89" t="s">
        <v>399</v>
      </c>
    </row>
    <row r="90" spans="2:11" x14ac:dyDescent="0.3">
      <c r="B90" s="28">
        <v>0</v>
      </c>
      <c r="C90" s="28" t="s">
        <v>165</v>
      </c>
      <c r="D90" t="s">
        <v>120</v>
      </c>
      <c r="E90" s="28" t="str">
        <f>IF(J90&lt;Leyenda!$D$9,Leyenda!$B$10,IF(AND(J90&gt;=Leyenda!$D$9,J90&lt;=Leyenda!$D$8),Leyenda!$B$9,IF(AND(J90&gt;Leyenda!D$8,J90&lt;Leyenda!$D$7),Leyenda!$B$8,Leyenda!$B$7)))</f>
        <v>SOBRE</v>
      </c>
      <c r="F90" t="s">
        <v>41</v>
      </c>
      <c r="G90" t="s">
        <v>35</v>
      </c>
      <c r="H90">
        <v>62.55</v>
      </c>
      <c r="I90">
        <v>267.83</v>
      </c>
      <c r="J90" s="28">
        <v>0.24</v>
      </c>
      <c r="K90" t="s">
        <v>401</v>
      </c>
    </row>
    <row r="91" spans="2:11" x14ac:dyDescent="0.3">
      <c r="B91" s="28">
        <v>0</v>
      </c>
      <c r="C91" s="28" t="s">
        <v>165</v>
      </c>
      <c r="D91" t="s">
        <v>365</v>
      </c>
      <c r="E91" s="28" t="str">
        <f>IF(J91&lt;Leyenda!$D$9,Leyenda!$B$10,IF(AND(J91&gt;=Leyenda!$D$9,J91&lt;=Leyenda!$D$8),Leyenda!$B$9,IF(AND(J91&gt;Leyenda!D$8,J91&lt;Leyenda!$D$7),Leyenda!$B$8,Leyenda!$B$7)))</f>
        <v>NOK</v>
      </c>
      <c r="F91" t="s">
        <v>41</v>
      </c>
      <c r="G91" t="s">
        <v>35</v>
      </c>
      <c r="H91">
        <v>62.55</v>
      </c>
      <c r="I91">
        <v>267.83</v>
      </c>
      <c r="J91" s="28">
        <v>2.52</v>
      </c>
      <c r="K91" t="s">
        <v>401</v>
      </c>
    </row>
    <row r="92" spans="2:11" x14ac:dyDescent="0.3">
      <c r="B92" s="28">
        <v>0</v>
      </c>
      <c r="C92" s="28" t="s">
        <v>165</v>
      </c>
      <c r="D92" t="s">
        <v>395</v>
      </c>
      <c r="E92" s="28" t="str">
        <f>IF(J92&lt;Leyenda!$D$9,Leyenda!$B$10,IF(AND(J92&gt;=Leyenda!$D$9,J92&lt;=Leyenda!$D$8),Leyenda!$B$9,IF(AND(J92&gt;Leyenda!D$8,J92&lt;Leyenda!$D$7),Leyenda!$B$8,Leyenda!$B$7)))</f>
        <v>SOBRE</v>
      </c>
      <c r="F92" t="s">
        <v>41</v>
      </c>
      <c r="G92" t="s">
        <v>35</v>
      </c>
      <c r="H92">
        <v>62.55</v>
      </c>
      <c r="I92">
        <v>267.83</v>
      </c>
      <c r="J92" s="28">
        <v>0.26</v>
      </c>
      <c r="K92" t="s">
        <v>399</v>
      </c>
    </row>
    <row r="93" spans="2:11" x14ac:dyDescent="0.3">
      <c r="B93" s="28">
        <v>0</v>
      </c>
      <c r="C93" s="28" t="s">
        <v>165</v>
      </c>
      <c r="D93" t="s">
        <v>123</v>
      </c>
      <c r="E93" s="28" t="str">
        <f>IF(J93&lt;Leyenda!$D$9,Leyenda!$B$10,IF(AND(J93&gt;=Leyenda!$D$9,J93&lt;=Leyenda!$D$8),Leyenda!$B$9,IF(AND(J93&gt;Leyenda!D$8,J93&lt;Leyenda!$D$7),Leyenda!$B$8,Leyenda!$B$7)))</f>
        <v>NOK</v>
      </c>
      <c r="F93" t="s">
        <v>45</v>
      </c>
      <c r="G93" t="s">
        <v>35</v>
      </c>
      <c r="H93">
        <v>122.85</v>
      </c>
      <c r="I93">
        <v>402.65</v>
      </c>
      <c r="J93" s="28">
        <v>1.6</v>
      </c>
      <c r="K93" t="s">
        <v>399</v>
      </c>
    </row>
    <row r="94" spans="2:11" x14ac:dyDescent="0.3">
      <c r="B94" s="28">
        <v>0</v>
      </c>
      <c r="C94" s="28" t="s">
        <v>165</v>
      </c>
      <c r="D94" t="s">
        <v>27</v>
      </c>
      <c r="E94" s="28" t="str">
        <f>IF(J94&lt;Leyenda!$D$9,Leyenda!$B$10,IF(AND(J94&gt;=Leyenda!$D$9,J94&lt;=Leyenda!$D$8),Leyenda!$B$9,IF(AND(J94&gt;Leyenda!D$8,J94&lt;Leyenda!$D$7),Leyenda!$B$8,Leyenda!$B$7)))</f>
        <v>NOK</v>
      </c>
      <c r="F94" t="s">
        <v>45</v>
      </c>
      <c r="G94" t="s">
        <v>35</v>
      </c>
      <c r="H94">
        <v>122.85</v>
      </c>
      <c r="I94">
        <v>402.65</v>
      </c>
      <c r="J94" s="28">
        <v>1.51</v>
      </c>
      <c r="K94" t="s">
        <v>401</v>
      </c>
    </row>
    <row r="95" spans="2:11" x14ac:dyDescent="0.3">
      <c r="B95" s="28">
        <v>0</v>
      </c>
      <c r="C95" s="28" t="s">
        <v>165</v>
      </c>
      <c r="D95" t="s">
        <v>124</v>
      </c>
      <c r="E95" s="28" t="str">
        <f>IF(J95&lt;Leyenda!$D$9,Leyenda!$B$10,IF(AND(J95&gt;=Leyenda!$D$9,J95&lt;=Leyenda!$D$8),Leyenda!$B$9,IF(AND(J95&gt;Leyenda!D$8,J95&lt;Leyenda!$D$7),Leyenda!$B$8,Leyenda!$B$7)))</f>
        <v>SOBRE</v>
      </c>
      <c r="F95" t="s">
        <v>45</v>
      </c>
      <c r="G95" t="s">
        <v>35</v>
      </c>
      <c r="H95">
        <v>122.85</v>
      </c>
      <c r="I95">
        <v>402.65</v>
      </c>
      <c r="J95" s="28">
        <v>0.48</v>
      </c>
      <c r="K95" t="s">
        <v>401</v>
      </c>
    </row>
    <row r="96" spans="2:11" x14ac:dyDescent="0.3">
      <c r="B96" s="28">
        <v>0</v>
      </c>
      <c r="C96" s="28" t="s">
        <v>165</v>
      </c>
      <c r="D96" t="s">
        <v>125</v>
      </c>
      <c r="E96" s="28" t="str">
        <f>IF(J96&lt;Leyenda!$D$9,Leyenda!$B$10,IF(AND(J96&gt;=Leyenda!$D$9,J96&lt;=Leyenda!$D$8),Leyenda!$B$9,IF(AND(J96&gt;Leyenda!D$8,J96&lt;Leyenda!$D$7),Leyenda!$B$8,Leyenda!$B$7)))</f>
        <v>OK</v>
      </c>
      <c r="F96" t="s">
        <v>45</v>
      </c>
      <c r="G96" t="s">
        <v>35</v>
      </c>
      <c r="H96">
        <v>122.85</v>
      </c>
      <c r="I96">
        <v>402.65</v>
      </c>
      <c r="J96" s="28">
        <v>0.6</v>
      </c>
      <c r="K96" t="s">
        <v>399</v>
      </c>
    </row>
    <row r="97" spans="2:11" x14ac:dyDescent="0.3">
      <c r="B97" s="28">
        <v>0</v>
      </c>
      <c r="C97" s="28" t="s">
        <v>165</v>
      </c>
      <c r="D97" t="s">
        <v>126</v>
      </c>
      <c r="E97" s="28" t="str">
        <f>IF(J97&lt;Leyenda!$D$9,Leyenda!$B$10,IF(AND(J97&gt;=Leyenda!$D$9,J97&lt;=Leyenda!$D$8),Leyenda!$B$9,IF(AND(J97&gt;Leyenda!D$8,J97&lt;Leyenda!$D$7),Leyenda!$B$8,Leyenda!$B$7)))</f>
        <v>SOBRE</v>
      </c>
      <c r="F97" t="s">
        <v>45</v>
      </c>
      <c r="G97" t="s">
        <v>35</v>
      </c>
      <c r="H97">
        <v>122.85</v>
      </c>
      <c r="I97">
        <v>402.65</v>
      </c>
      <c r="J97" s="28">
        <v>0.47</v>
      </c>
      <c r="K97" t="s">
        <v>401</v>
      </c>
    </row>
    <row r="98" spans="2:11" x14ac:dyDescent="0.3">
      <c r="B98" s="28">
        <v>0</v>
      </c>
      <c r="C98" s="28" t="s">
        <v>165</v>
      </c>
      <c r="D98" t="s">
        <v>396</v>
      </c>
      <c r="E98" s="28" t="str">
        <f>IF(J98&lt;Leyenda!$D$9,Leyenda!$B$10,IF(AND(J98&gt;=Leyenda!$D$9,J98&lt;=Leyenda!$D$8),Leyenda!$B$9,IF(AND(J98&gt;Leyenda!D$8,J98&lt;Leyenda!$D$7),Leyenda!$B$8,Leyenda!$B$7)))</f>
        <v>OK</v>
      </c>
      <c r="F98" t="s">
        <v>45</v>
      </c>
      <c r="G98" t="s">
        <v>35</v>
      </c>
      <c r="H98">
        <v>122.85</v>
      </c>
      <c r="I98">
        <v>402.65</v>
      </c>
      <c r="J98" s="28">
        <v>0.56999999999999995</v>
      </c>
      <c r="K98" t="s">
        <v>399</v>
      </c>
    </row>
    <row r="99" spans="2:11" x14ac:dyDescent="0.3">
      <c r="B99" s="28">
        <v>0</v>
      </c>
      <c r="C99" s="28" t="s">
        <v>165</v>
      </c>
      <c r="D99" t="s">
        <v>6</v>
      </c>
      <c r="E99" s="28" t="str">
        <f>IF(J99&lt;Leyenda!$D$9,Leyenda!$B$10,IF(AND(J99&gt;=Leyenda!$D$9,J99&lt;=Leyenda!$D$8),Leyenda!$B$9,IF(AND(J99&gt;Leyenda!D$8,J99&lt;Leyenda!$D$7),Leyenda!$B$8,Leyenda!$B$7)))</f>
        <v>SOBRE</v>
      </c>
      <c r="F99" t="s">
        <v>34</v>
      </c>
      <c r="G99" t="s">
        <v>35</v>
      </c>
      <c r="H99">
        <v>11.83</v>
      </c>
      <c r="I99">
        <v>56.12</v>
      </c>
      <c r="J99" s="28">
        <v>0.36</v>
      </c>
      <c r="K99" t="s">
        <v>400</v>
      </c>
    </row>
    <row r="100" spans="2:11" x14ac:dyDescent="0.3">
      <c r="B100" s="28">
        <v>0</v>
      </c>
      <c r="C100" s="28" t="s">
        <v>165</v>
      </c>
      <c r="D100" t="s">
        <v>397</v>
      </c>
      <c r="E100" s="28" t="str">
        <f>IF(J100&lt;Leyenda!$D$9,Leyenda!$B$10,IF(AND(J100&gt;=Leyenda!$D$9,J100&lt;=Leyenda!$D$8),Leyenda!$B$9,IF(AND(J100&gt;Leyenda!D$8,J100&lt;Leyenda!$D$7),Leyenda!$B$8,Leyenda!$B$7)))</f>
        <v>SOBRE</v>
      </c>
      <c r="F100" t="s">
        <v>34</v>
      </c>
      <c r="G100" t="s">
        <v>35</v>
      </c>
      <c r="H100">
        <v>11.83</v>
      </c>
      <c r="I100">
        <v>56.12</v>
      </c>
      <c r="J100" s="28">
        <v>0.36</v>
      </c>
      <c r="K100" t="s">
        <v>400</v>
      </c>
    </row>
    <row r="101" spans="2:11" x14ac:dyDescent="0.3">
      <c r="B101" s="28">
        <v>0</v>
      </c>
      <c r="C101" s="28" t="s">
        <v>165</v>
      </c>
      <c r="D101" t="s">
        <v>363</v>
      </c>
      <c r="E101" s="28" t="str">
        <f>IF(J101&lt;Leyenda!$D$9,Leyenda!$B$10,IF(AND(J101&gt;=Leyenda!$D$9,J101&lt;=Leyenda!$D$8),Leyenda!$B$9,IF(AND(J101&gt;Leyenda!D$8,J101&lt;Leyenda!$D$7),Leyenda!$B$8,Leyenda!$B$7)))</f>
        <v>OK</v>
      </c>
      <c r="F101" t="s">
        <v>34</v>
      </c>
      <c r="G101" t="s">
        <v>35</v>
      </c>
      <c r="H101">
        <v>44.44</v>
      </c>
      <c r="I101">
        <v>56.12</v>
      </c>
      <c r="J101" s="28">
        <v>0.62</v>
      </c>
      <c r="K101" t="s">
        <v>400</v>
      </c>
    </row>
    <row r="102" spans="2:11" x14ac:dyDescent="0.3">
      <c r="B102" s="28">
        <v>0</v>
      </c>
      <c r="C102" s="28" t="s">
        <v>165</v>
      </c>
      <c r="D102" t="s">
        <v>130</v>
      </c>
      <c r="E102" s="28" t="str">
        <f>IF(J102&lt;Leyenda!$D$9,Leyenda!$B$10,IF(AND(J102&gt;=Leyenda!$D$9,J102&lt;=Leyenda!$D$8),Leyenda!$B$9,IF(AND(J102&gt;Leyenda!D$8,J102&lt;Leyenda!$D$7),Leyenda!$B$8,Leyenda!$B$7)))</f>
        <v>SOBRE</v>
      </c>
      <c r="F102" t="s">
        <v>38</v>
      </c>
      <c r="G102" t="s">
        <v>35</v>
      </c>
      <c r="H102">
        <v>53.65</v>
      </c>
      <c r="I102">
        <v>49.62</v>
      </c>
      <c r="J102" s="28">
        <v>0.12</v>
      </c>
      <c r="K102" t="s">
        <v>401</v>
      </c>
    </row>
    <row r="103" spans="2:11" x14ac:dyDescent="0.3">
      <c r="B103" s="28">
        <v>0</v>
      </c>
      <c r="C103" s="28" t="s">
        <v>165</v>
      </c>
      <c r="D103" t="s">
        <v>366</v>
      </c>
      <c r="E103" s="28" t="str">
        <f>IF(J103&lt;Leyenda!$D$9,Leyenda!$B$10,IF(AND(J103&gt;=Leyenda!$D$9,J103&lt;=Leyenda!$D$8),Leyenda!$B$9,IF(AND(J103&gt;Leyenda!D$8,J103&lt;Leyenda!$D$7),Leyenda!$B$8,Leyenda!$B$7)))</f>
        <v>SOBRE</v>
      </c>
      <c r="F103" t="s">
        <v>38</v>
      </c>
      <c r="G103" t="s">
        <v>35</v>
      </c>
      <c r="H103">
        <v>53.65</v>
      </c>
      <c r="I103">
        <v>49.62</v>
      </c>
      <c r="J103" s="28">
        <v>0.11</v>
      </c>
      <c r="K103" t="s">
        <v>400</v>
      </c>
    </row>
    <row r="104" spans="2:11" x14ac:dyDescent="0.3">
      <c r="B104" s="28">
        <v>0</v>
      </c>
      <c r="C104" s="28" t="s">
        <v>165</v>
      </c>
      <c r="D104" t="s">
        <v>132</v>
      </c>
      <c r="E104" s="28" t="str">
        <f>IF(J104&lt;Leyenda!$D$9,Leyenda!$B$10,IF(AND(J104&gt;=Leyenda!$D$9,J104&lt;=Leyenda!$D$8),Leyenda!$B$9,IF(AND(J104&gt;Leyenda!D$8,J104&lt;Leyenda!$D$7),Leyenda!$B$8,Leyenda!$B$7)))</f>
        <v>SOBRE</v>
      </c>
      <c r="F104" t="s">
        <v>34</v>
      </c>
      <c r="G104" t="s">
        <v>35</v>
      </c>
      <c r="H104">
        <v>41.54</v>
      </c>
      <c r="I104">
        <v>56.12</v>
      </c>
      <c r="J104" s="28">
        <v>0.44</v>
      </c>
      <c r="K104" t="s">
        <v>400</v>
      </c>
    </row>
    <row r="105" spans="2:11" x14ac:dyDescent="0.3">
      <c r="B105" s="28">
        <v>0</v>
      </c>
      <c r="C105" s="28" t="s">
        <v>165</v>
      </c>
      <c r="D105" t="s">
        <v>398</v>
      </c>
      <c r="E105" s="28" t="str">
        <f>IF(J105&lt;Leyenda!$D$9,Leyenda!$B$10,IF(AND(J105&gt;=Leyenda!$D$9,J105&lt;=Leyenda!$D$8),Leyenda!$B$9,IF(AND(J105&gt;Leyenda!D$8,J105&lt;Leyenda!$D$7),Leyenda!$B$8,Leyenda!$B$7)))</f>
        <v>SOBRE</v>
      </c>
      <c r="F105" t="s">
        <v>34</v>
      </c>
      <c r="G105" t="s">
        <v>35</v>
      </c>
      <c r="H105">
        <v>41.54</v>
      </c>
      <c r="I105">
        <v>56.12</v>
      </c>
      <c r="J105" s="28">
        <v>0.44</v>
      </c>
      <c r="K105" t="s">
        <v>400</v>
      </c>
    </row>
    <row r="106" spans="2:11" x14ac:dyDescent="0.3">
      <c r="B106" s="28">
        <v>1</v>
      </c>
      <c r="C106" s="28" t="s">
        <v>165</v>
      </c>
      <c r="D106" t="s">
        <v>33</v>
      </c>
      <c r="E106" s="28" t="str">
        <f>IF(J106&lt;Leyenda!$D$9,Leyenda!$B$10,IF(AND(J106&gt;=Leyenda!$D$9,J106&lt;=Leyenda!$D$8),Leyenda!$B$9,IF(AND(J106&gt;Leyenda!D$8,J106&lt;Leyenda!$D$7),Leyenda!$B$8,Leyenda!$B$7)))</f>
        <v>OK</v>
      </c>
      <c r="F106" t="s">
        <v>9</v>
      </c>
      <c r="G106" t="s">
        <v>35</v>
      </c>
      <c r="H106">
        <v>15.65</v>
      </c>
      <c r="I106">
        <v>68.62</v>
      </c>
      <c r="J106" s="28">
        <v>0.57999999999999996</v>
      </c>
      <c r="K106" t="s">
        <v>400</v>
      </c>
    </row>
    <row r="107" spans="2:11" x14ac:dyDescent="0.3">
      <c r="B107" s="28">
        <v>1</v>
      </c>
      <c r="C107" s="28" t="s">
        <v>165</v>
      </c>
      <c r="D107" t="s">
        <v>36</v>
      </c>
      <c r="E107" s="28" t="str">
        <f>IF(J107&lt;Leyenda!$D$9,Leyenda!$B$10,IF(AND(J107&gt;=Leyenda!$D$9,J107&lt;=Leyenda!$D$8),Leyenda!$B$9,IF(AND(J107&gt;Leyenda!D$8,J107&lt;Leyenda!$D$7),Leyenda!$B$8,Leyenda!$B$7)))</f>
        <v>OK</v>
      </c>
      <c r="F107" t="s">
        <v>9</v>
      </c>
      <c r="G107" t="s">
        <v>35</v>
      </c>
      <c r="H107">
        <v>15.65</v>
      </c>
      <c r="I107">
        <v>68.62</v>
      </c>
      <c r="J107" s="28">
        <v>0.57999999999999996</v>
      </c>
      <c r="K107" t="s">
        <v>400</v>
      </c>
    </row>
    <row r="108" spans="2:11" x14ac:dyDescent="0.3">
      <c r="B108" s="28">
        <v>1</v>
      </c>
      <c r="C108" s="28" t="s">
        <v>165</v>
      </c>
      <c r="D108" t="s">
        <v>37</v>
      </c>
      <c r="E108" s="28" t="str">
        <f>IF(J108&lt;Leyenda!$D$9,Leyenda!$B$10,IF(AND(J108&gt;=Leyenda!$D$9,J108&lt;=Leyenda!$D$8),Leyenda!$B$9,IF(AND(J108&gt;Leyenda!D$8,J108&lt;Leyenda!$D$7),Leyenda!$B$8,Leyenda!$B$7)))</f>
        <v>SOBRE</v>
      </c>
      <c r="F108" t="s">
        <v>229</v>
      </c>
      <c r="G108" t="s">
        <v>35</v>
      </c>
      <c r="H108">
        <v>47.32</v>
      </c>
      <c r="I108">
        <v>58.73</v>
      </c>
      <c r="J108" s="28">
        <v>0.48</v>
      </c>
      <c r="K108" t="s">
        <v>399</v>
      </c>
    </row>
    <row r="109" spans="2:11" x14ac:dyDescent="0.3">
      <c r="B109" s="28">
        <v>1</v>
      </c>
      <c r="C109" s="28" t="s">
        <v>165</v>
      </c>
      <c r="D109" t="s">
        <v>17</v>
      </c>
      <c r="E109" s="28" t="str">
        <f>IF(J109&lt;Leyenda!$D$9,Leyenda!$B$10,IF(AND(J109&gt;=Leyenda!$D$9,J109&lt;=Leyenda!$D$8),Leyenda!$B$9,IF(AND(J109&gt;Leyenda!D$8,J109&lt;Leyenda!$D$7),Leyenda!$B$8,Leyenda!$B$7)))</f>
        <v>SOBRE</v>
      </c>
      <c r="F109" t="s">
        <v>18</v>
      </c>
      <c r="G109" t="s">
        <v>35</v>
      </c>
      <c r="H109">
        <v>104.93</v>
      </c>
      <c r="I109">
        <v>90.71</v>
      </c>
      <c r="J109" s="28">
        <v>0.36</v>
      </c>
      <c r="K109" t="s">
        <v>399</v>
      </c>
    </row>
    <row r="110" spans="2:11" x14ac:dyDescent="0.3">
      <c r="B110" s="28">
        <v>1</v>
      </c>
      <c r="C110" s="28" t="s">
        <v>165</v>
      </c>
      <c r="D110" t="s">
        <v>39</v>
      </c>
      <c r="E110" s="28" t="str">
        <f>IF(J110&lt;Leyenda!$D$9,Leyenda!$B$10,IF(AND(J110&gt;=Leyenda!$D$9,J110&lt;=Leyenda!$D$8),Leyenda!$B$9,IF(AND(J110&gt;Leyenda!D$8,J110&lt;Leyenda!$D$7),Leyenda!$B$8,Leyenda!$B$7)))</f>
        <v>SOBRE</v>
      </c>
      <c r="F110" t="s">
        <v>18</v>
      </c>
      <c r="G110" t="s">
        <v>35</v>
      </c>
      <c r="H110">
        <v>104.93</v>
      </c>
      <c r="I110">
        <v>90.71</v>
      </c>
      <c r="J110" s="28">
        <v>0.36</v>
      </c>
      <c r="K110" t="s">
        <v>399</v>
      </c>
    </row>
    <row r="111" spans="2:11" x14ac:dyDescent="0.3">
      <c r="B111" s="28">
        <v>1</v>
      </c>
      <c r="C111" s="28" t="s">
        <v>165</v>
      </c>
      <c r="D111" t="s">
        <v>11</v>
      </c>
      <c r="E111" s="28" t="str">
        <f>IF(J111&lt;Leyenda!$D$9,Leyenda!$B$10,IF(AND(J111&gt;=Leyenda!$D$9,J111&lt;=Leyenda!$D$8),Leyenda!$B$9,IF(AND(J111&gt;Leyenda!D$8,J111&lt;Leyenda!$D$7),Leyenda!$B$8,Leyenda!$B$7)))</f>
        <v>SOBRE</v>
      </c>
      <c r="F111" t="s">
        <v>229</v>
      </c>
      <c r="G111" t="s">
        <v>35</v>
      </c>
      <c r="H111">
        <v>44.24</v>
      </c>
      <c r="I111">
        <v>58.73</v>
      </c>
      <c r="J111" s="28">
        <v>0.45</v>
      </c>
      <c r="K111" t="s">
        <v>400</v>
      </c>
    </row>
    <row r="112" spans="2:11" x14ac:dyDescent="0.3">
      <c r="B112" s="28">
        <v>1</v>
      </c>
      <c r="C112" s="28" t="s">
        <v>165</v>
      </c>
      <c r="D112" t="s">
        <v>40</v>
      </c>
      <c r="E112" s="28" t="str">
        <f>IF(J112&lt;Leyenda!$D$9,Leyenda!$B$10,IF(AND(J112&gt;=Leyenda!$D$9,J112&lt;=Leyenda!$D$8),Leyenda!$B$9,IF(AND(J112&gt;Leyenda!D$8,J112&lt;Leyenda!$D$7),Leyenda!$B$8,Leyenda!$B$7)))</f>
        <v>SOBRE</v>
      </c>
      <c r="F112" t="s">
        <v>229</v>
      </c>
      <c r="G112" t="s">
        <v>35</v>
      </c>
      <c r="H112">
        <v>44.24</v>
      </c>
      <c r="I112">
        <v>58.73</v>
      </c>
      <c r="J112" s="28">
        <v>0.45</v>
      </c>
      <c r="K112" t="s">
        <v>400</v>
      </c>
    </row>
    <row r="113" spans="2:11" x14ac:dyDescent="0.3">
      <c r="B113" s="28">
        <v>1</v>
      </c>
      <c r="C113" s="28" t="s">
        <v>165</v>
      </c>
      <c r="D113" t="s">
        <v>24</v>
      </c>
      <c r="E113" s="28" t="str">
        <f>IF(J113&lt;Leyenda!$D$9,Leyenda!$B$10,IF(AND(J113&gt;=Leyenda!$D$9,J113&lt;=Leyenda!$D$8),Leyenda!$B$9,IF(AND(J113&gt;Leyenda!D$8,J113&lt;Leyenda!$D$7),Leyenda!$B$8,Leyenda!$B$7)))</f>
        <v>OK</v>
      </c>
      <c r="F113" t="s">
        <v>25</v>
      </c>
      <c r="G113" t="s">
        <v>35</v>
      </c>
      <c r="H113">
        <v>89.27</v>
      </c>
      <c r="I113">
        <v>359.98</v>
      </c>
      <c r="J113" s="28">
        <v>0.51</v>
      </c>
      <c r="K113" t="s">
        <v>401</v>
      </c>
    </row>
    <row r="114" spans="2:11" x14ac:dyDescent="0.3">
      <c r="B114" s="28">
        <v>1</v>
      </c>
      <c r="C114" s="28" t="s">
        <v>165</v>
      </c>
      <c r="D114" t="s">
        <v>367</v>
      </c>
      <c r="E114" s="28" t="str">
        <f>IF(J114&lt;Leyenda!$D$9,Leyenda!$B$10,IF(AND(J114&gt;=Leyenda!$D$9,J114&lt;=Leyenda!$D$8),Leyenda!$B$9,IF(AND(J114&gt;Leyenda!D$8,J114&lt;Leyenda!$D$7),Leyenda!$B$8,Leyenda!$B$7)))</f>
        <v>OK</v>
      </c>
      <c r="F114" t="s">
        <v>10</v>
      </c>
      <c r="G114" t="s">
        <v>35</v>
      </c>
      <c r="H114">
        <v>48.23</v>
      </c>
      <c r="I114">
        <v>215.29</v>
      </c>
      <c r="J114" s="28">
        <v>0.71</v>
      </c>
      <c r="K114" t="s">
        <v>399</v>
      </c>
    </row>
    <row r="115" spans="2:11" x14ac:dyDescent="0.3">
      <c r="B115" s="28">
        <v>1</v>
      </c>
      <c r="C115" s="28" t="s">
        <v>165</v>
      </c>
      <c r="D115" t="s">
        <v>368</v>
      </c>
      <c r="E115" s="28" t="str">
        <f>IF(J115&lt;Leyenda!$D$9,Leyenda!$B$10,IF(AND(J115&gt;=Leyenda!$D$9,J115&lt;=Leyenda!$D$8),Leyenda!$B$9,IF(AND(J115&gt;Leyenda!D$8,J115&lt;Leyenda!$D$7),Leyenda!$B$8,Leyenda!$B$7)))</f>
        <v>OK</v>
      </c>
      <c r="F115" t="s">
        <v>25</v>
      </c>
      <c r="G115" t="s">
        <v>35</v>
      </c>
      <c r="H115">
        <v>89.27</v>
      </c>
      <c r="I115">
        <v>359.98</v>
      </c>
      <c r="J115" s="28">
        <v>0.66</v>
      </c>
      <c r="K115" t="s">
        <v>399</v>
      </c>
    </row>
    <row r="116" spans="2:11" x14ac:dyDescent="0.3">
      <c r="B116" s="28">
        <v>1</v>
      </c>
      <c r="C116" s="28" t="s">
        <v>165</v>
      </c>
      <c r="D116" t="s">
        <v>369</v>
      </c>
      <c r="E116" s="28" t="str">
        <f>IF(J116&lt;Leyenda!$D$9,Leyenda!$B$10,IF(AND(J116&gt;=Leyenda!$D$9,J116&lt;=Leyenda!$D$8),Leyenda!$B$9,IF(AND(J116&gt;Leyenda!D$8,J116&lt;Leyenda!$D$7),Leyenda!$B$8,Leyenda!$B$7)))</f>
        <v>OK</v>
      </c>
      <c r="F116" t="s">
        <v>267</v>
      </c>
      <c r="G116" t="s">
        <v>35</v>
      </c>
      <c r="H116">
        <v>101.95</v>
      </c>
      <c r="I116">
        <v>345.49</v>
      </c>
      <c r="J116" s="28">
        <v>0.71</v>
      </c>
      <c r="K116" t="s">
        <v>399</v>
      </c>
    </row>
    <row r="117" spans="2:11" x14ac:dyDescent="0.3">
      <c r="B117" s="28">
        <v>1</v>
      </c>
      <c r="C117" s="28" t="s">
        <v>165</v>
      </c>
      <c r="D117" t="s">
        <v>44</v>
      </c>
      <c r="E117" s="28" t="str">
        <f>IF(J117&lt;Leyenda!$D$9,Leyenda!$B$10,IF(AND(J117&gt;=Leyenda!$D$9,J117&lt;=Leyenda!$D$8),Leyenda!$B$9,IF(AND(J117&gt;Leyenda!D$8,J117&lt;Leyenda!$D$7),Leyenda!$B$8,Leyenda!$B$7)))</f>
        <v>SOBRE</v>
      </c>
      <c r="F117" t="s">
        <v>267</v>
      </c>
      <c r="G117" t="s">
        <v>35</v>
      </c>
      <c r="H117">
        <v>101.95</v>
      </c>
      <c r="I117">
        <v>345.49</v>
      </c>
      <c r="J117" s="28">
        <v>0.41</v>
      </c>
      <c r="K117" t="s">
        <v>399</v>
      </c>
    </row>
    <row r="118" spans="2:11" x14ac:dyDescent="0.3">
      <c r="B118" s="28">
        <v>1</v>
      </c>
      <c r="C118" s="28" t="s">
        <v>165</v>
      </c>
      <c r="D118" t="s">
        <v>46</v>
      </c>
      <c r="E118" s="28" t="str">
        <f>IF(J118&lt;Leyenda!$D$9,Leyenda!$B$10,IF(AND(J118&gt;=Leyenda!$D$9,J118&lt;=Leyenda!$D$8),Leyenda!$B$9,IF(AND(J118&gt;Leyenda!D$8,J118&lt;Leyenda!$D$7),Leyenda!$B$8,Leyenda!$B$7)))</f>
        <v>SOBRE</v>
      </c>
      <c r="F118" t="s">
        <v>267</v>
      </c>
      <c r="G118" t="s">
        <v>35</v>
      </c>
      <c r="H118">
        <v>101.95</v>
      </c>
      <c r="I118">
        <v>345.49</v>
      </c>
      <c r="J118" s="28">
        <v>0.38</v>
      </c>
      <c r="K118" t="s">
        <v>399</v>
      </c>
    </row>
    <row r="119" spans="2:11" x14ac:dyDescent="0.3">
      <c r="B119" s="28">
        <v>1</v>
      </c>
      <c r="C119" s="28" t="s">
        <v>165</v>
      </c>
      <c r="D119" t="s">
        <v>47</v>
      </c>
      <c r="E119" s="28" t="str">
        <f>IF(J119&lt;Leyenda!$D$9,Leyenda!$B$10,IF(AND(J119&gt;=Leyenda!$D$9,J119&lt;=Leyenda!$D$8),Leyenda!$B$9,IF(AND(J119&gt;Leyenda!D$8,J119&lt;Leyenda!$D$7),Leyenda!$B$8,Leyenda!$B$7)))</f>
        <v>OK</v>
      </c>
      <c r="F119" t="s">
        <v>267</v>
      </c>
      <c r="G119" t="s">
        <v>35</v>
      </c>
      <c r="H119">
        <v>101.95</v>
      </c>
      <c r="I119">
        <v>345.49</v>
      </c>
      <c r="J119" s="28">
        <v>0.63</v>
      </c>
      <c r="K119" t="s">
        <v>399</v>
      </c>
    </row>
    <row r="120" spans="2:11" x14ac:dyDescent="0.3">
      <c r="B120" s="28">
        <v>1</v>
      </c>
      <c r="C120" s="28" t="s">
        <v>165</v>
      </c>
      <c r="D120" t="s">
        <v>48</v>
      </c>
      <c r="E120" s="28" t="str">
        <f>IF(J120&lt;Leyenda!$D$9,Leyenda!$B$10,IF(AND(J120&gt;=Leyenda!$D$9,J120&lt;=Leyenda!$D$8),Leyenda!$B$9,IF(AND(J120&gt;Leyenda!D$8,J120&lt;Leyenda!$D$7),Leyenda!$B$8,Leyenda!$B$7)))</f>
        <v>SOBRE</v>
      </c>
      <c r="F120" t="s">
        <v>267</v>
      </c>
      <c r="G120" t="s">
        <v>35</v>
      </c>
      <c r="H120">
        <v>101.95</v>
      </c>
      <c r="I120">
        <v>345.49</v>
      </c>
      <c r="J120" s="28">
        <v>0.33</v>
      </c>
      <c r="K120" t="s">
        <v>401</v>
      </c>
    </row>
    <row r="121" spans="2:11" x14ac:dyDescent="0.3">
      <c r="B121" s="28">
        <v>1</v>
      </c>
      <c r="C121" s="28" t="s">
        <v>165</v>
      </c>
      <c r="D121" t="s">
        <v>49</v>
      </c>
      <c r="E121" s="28" t="str">
        <f>IF(J121&lt;Leyenda!$D$9,Leyenda!$B$10,IF(AND(J121&gt;=Leyenda!$D$9,J121&lt;=Leyenda!$D$8),Leyenda!$B$9,IF(AND(J121&gt;Leyenda!D$8,J121&lt;Leyenda!$D$7),Leyenda!$B$8,Leyenda!$B$7)))</f>
        <v>SOBRE</v>
      </c>
      <c r="F121" t="s">
        <v>267</v>
      </c>
      <c r="G121" t="s">
        <v>35</v>
      </c>
      <c r="H121">
        <v>101.95</v>
      </c>
      <c r="I121">
        <v>345.49</v>
      </c>
      <c r="J121" s="28">
        <v>0.28999999999999998</v>
      </c>
      <c r="K121" t="s">
        <v>401</v>
      </c>
    </row>
    <row r="122" spans="2:11" x14ac:dyDescent="0.3">
      <c r="B122" s="28">
        <v>1</v>
      </c>
      <c r="C122" s="28" t="s">
        <v>165</v>
      </c>
      <c r="D122" t="s">
        <v>53</v>
      </c>
      <c r="E122" s="28" t="str">
        <f>IF(J122&lt;Leyenda!$D$9,Leyenda!$B$10,IF(AND(J122&gt;=Leyenda!$D$9,J122&lt;=Leyenda!$D$8),Leyenda!$B$9,IF(AND(J122&gt;Leyenda!D$8,J122&lt;Leyenda!$D$7),Leyenda!$B$8,Leyenda!$B$7)))</f>
        <v>OK</v>
      </c>
      <c r="F122" t="s">
        <v>14</v>
      </c>
      <c r="G122" t="s">
        <v>35</v>
      </c>
      <c r="H122">
        <v>62.47</v>
      </c>
      <c r="I122">
        <v>53.83</v>
      </c>
      <c r="J122" s="28">
        <v>0.54</v>
      </c>
      <c r="K122" t="s">
        <v>399</v>
      </c>
    </row>
    <row r="123" spans="2:11" x14ac:dyDescent="0.3">
      <c r="B123" s="28">
        <v>1</v>
      </c>
      <c r="C123" s="28" t="s">
        <v>165</v>
      </c>
      <c r="D123" t="s">
        <v>370</v>
      </c>
      <c r="E123" s="28" t="str">
        <f>IF(J123&lt;Leyenda!$D$9,Leyenda!$B$10,IF(AND(J123&gt;=Leyenda!$D$9,J123&lt;=Leyenda!$D$8),Leyenda!$B$9,IF(AND(J123&gt;Leyenda!D$8,J123&lt;Leyenda!$D$7),Leyenda!$B$8,Leyenda!$B$7)))</f>
        <v>SOBRE</v>
      </c>
      <c r="F123" t="s">
        <v>14</v>
      </c>
      <c r="G123" t="s">
        <v>35</v>
      </c>
      <c r="H123">
        <v>62.47</v>
      </c>
      <c r="I123">
        <v>53.83</v>
      </c>
      <c r="J123" s="28">
        <v>0.44</v>
      </c>
      <c r="K123" t="s">
        <v>400</v>
      </c>
    </row>
    <row r="124" spans="2:11" x14ac:dyDescent="0.3">
      <c r="B124" s="28">
        <v>1</v>
      </c>
      <c r="C124" s="28" t="s">
        <v>165</v>
      </c>
      <c r="D124" t="s">
        <v>55</v>
      </c>
      <c r="E124" s="28" t="str">
        <f>IF(J124&lt;Leyenda!$D$9,Leyenda!$B$10,IF(AND(J124&gt;=Leyenda!$D$9,J124&lt;=Leyenda!$D$8),Leyenda!$B$9,IF(AND(J124&gt;Leyenda!D$8,J124&lt;Leyenda!$D$7),Leyenda!$B$8,Leyenda!$B$7)))</f>
        <v>OK</v>
      </c>
      <c r="F124" t="s">
        <v>22</v>
      </c>
      <c r="G124" t="s">
        <v>35</v>
      </c>
      <c r="H124">
        <v>96.66</v>
      </c>
      <c r="I124">
        <v>39.6</v>
      </c>
      <c r="J124" s="28">
        <v>0.57999999999999996</v>
      </c>
      <c r="K124" t="s">
        <v>399</v>
      </c>
    </row>
    <row r="125" spans="2:11" x14ac:dyDescent="0.3">
      <c r="B125" s="28">
        <v>1</v>
      </c>
      <c r="C125" s="28" t="s">
        <v>165</v>
      </c>
      <c r="D125" t="s">
        <v>371</v>
      </c>
      <c r="E125" s="28" t="str">
        <f>IF(J125&lt;Leyenda!$D$9,Leyenda!$B$10,IF(AND(J125&gt;=Leyenda!$D$9,J125&lt;=Leyenda!$D$8),Leyenda!$B$9,IF(AND(J125&gt;Leyenda!D$8,J125&lt;Leyenda!$D$7),Leyenda!$B$8,Leyenda!$B$7)))</f>
        <v>SOBRE</v>
      </c>
      <c r="F125" t="s">
        <v>22</v>
      </c>
      <c r="G125" t="s">
        <v>35</v>
      </c>
      <c r="H125">
        <v>96.66</v>
      </c>
      <c r="I125">
        <v>39.6</v>
      </c>
      <c r="J125" s="28">
        <v>0.47</v>
      </c>
      <c r="K125" t="s">
        <v>400</v>
      </c>
    </row>
    <row r="126" spans="2:11" x14ac:dyDescent="0.3">
      <c r="B126" s="28">
        <v>1</v>
      </c>
      <c r="C126" s="28" t="s">
        <v>165</v>
      </c>
      <c r="D126" t="s">
        <v>57</v>
      </c>
      <c r="E126" s="28" t="str">
        <f>IF(J126&lt;Leyenda!$D$9,Leyenda!$B$10,IF(AND(J126&gt;=Leyenda!$D$9,J126&lt;=Leyenda!$D$8),Leyenda!$B$9,IF(AND(J126&gt;Leyenda!D$8,J126&lt;Leyenda!$D$7),Leyenda!$B$8,Leyenda!$B$7)))</f>
        <v>SOBRE</v>
      </c>
      <c r="F126" t="s">
        <v>25</v>
      </c>
      <c r="G126" t="s">
        <v>35</v>
      </c>
      <c r="H126">
        <v>89.27</v>
      </c>
      <c r="I126">
        <v>359.98</v>
      </c>
      <c r="J126" s="28">
        <v>0.44</v>
      </c>
      <c r="K126" t="s">
        <v>400</v>
      </c>
    </row>
    <row r="127" spans="2:11" x14ac:dyDescent="0.3">
      <c r="B127" s="28">
        <v>1</v>
      </c>
      <c r="C127" s="28" t="s">
        <v>165</v>
      </c>
      <c r="D127" t="s">
        <v>372</v>
      </c>
      <c r="E127" s="28" t="str">
        <f>IF(J127&lt;Leyenda!$D$9,Leyenda!$B$10,IF(AND(J127&gt;=Leyenda!$D$9,J127&lt;=Leyenda!$D$8),Leyenda!$B$9,IF(AND(J127&gt;Leyenda!D$8,J127&lt;Leyenda!$D$7),Leyenda!$B$8,Leyenda!$B$7)))</f>
        <v>SOBRE</v>
      </c>
      <c r="F127" t="s">
        <v>10</v>
      </c>
      <c r="G127" t="s">
        <v>35</v>
      </c>
      <c r="H127">
        <v>48.23</v>
      </c>
      <c r="I127">
        <v>215.29</v>
      </c>
      <c r="J127" s="28">
        <v>0.27</v>
      </c>
      <c r="K127" t="s">
        <v>399</v>
      </c>
    </row>
    <row r="128" spans="2:11" x14ac:dyDescent="0.3">
      <c r="B128" s="28">
        <v>1</v>
      </c>
      <c r="C128" s="28" t="s">
        <v>165</v>
      </c>
      <c r="D128" t="s">
        <v>373</v>
      </c>
      <c r="E128" s="28" t="str">
        <f>IF(J128&lt;Leyenda!$D$9,Leyenda!$B$10,IF(AND(J128&gt;=Leyenda!$D$9,J128&lt;=Leyenda!$D$8),Leyenda!$B$9,IF(AND(J128&gt;Leyenda!D$8,J128&lt;Leyenda!$D$7),Leyenda!$B$8,Leyenda!$B$7)))</f>
        <v>OK</v>
      </c>
      <c r="F128" t="s">
        <v>25</v>
      </c>
      <c r="G128" t="s">
        <v>35</v>
      </c>
      <c r="H128">
        <v>89.27</v>
      </c>
      <c r="I128">
        <v>359.98</v>
      </c>
      <c r="J128" s="28">
        <v>0.53</v>
      </c>
      <c r="K128" t="s">
        <v>399</v>
      </c>
    </row>
    <row r="129" spans="2:11" x14ac:dyDescent="0.3">
      <c r="B129" s="28">
        <v>1</v>
      </c>
      <c r="C129" s="28" t="s">
        <v>165</v>
      </c>
      <c r="D129" t="s">
        <v>60</v>
      </c>
      <c r="E129" s="28" t="str">
        <f>IF(J129&lt;Leyenda!$D$9,Leyenda!$B$10,IF(AND(J129&gt;=Leyenda!$D$9,J129&lt;=Leyenda!$D$8),Leyenda!$B$9,IF(AND(J129&gt;Leyenda!D$8,J129&lt;Leyenda!$D$7),Leyenda!$B$8,Leyenda!$B$7)))</f>
        <v>SOBRE</v>
      </c>
      <c r="F129" t="s">
        <v>267</v>
      </c>
      <c r="G129" t="s">
        <v>35</v>
      </c>
      <c r="H129">
        <v>101.95</v>
      </c>
      <c r="I129">
        <v>345.49</v>
      </c>
      <c r="J129" s="28">
        <v>0.31</v>
      </c>
      <c r="K129" t="s">
        <v>399</v>
      </c>
    </row>
    <row r="130" spans="2:11" x14ac:dyDescent="0.3">
      <c r="B130" s="28">
        <v>1</v>
      </c>
      <c r="C130" s="28" t="s">
        <v>165</v>
      </c>
      <c r="D130" t="s">
        <v>61</v>
      </c>
      <c r="E130" s="28" t="str">
        <f>IF(J130&lt;Leyenda!$D$9,Leyenda!$B$10,IF(AND(J130&gt;=Leyenda!$D$9,J130&lt;=Leyenda!$D$8),Leyenda!$B$9,IF(AND(J130&gt;Leyenda!D$8,J130&lt;Leyenda!$D$7),Leyenda!$B$8,Leyenda!$B$7)))</f>
        <v>SOBRE</v>
      </c>
      <c r="F130" t="s">
        <v>267</v>
      </c>
      <c r="G130" t="s">
        <v>35</v>
      </c>
      <c r="H130">
        <v>101.95</v>
      </c>
      <c r="I130">
        <v>345.49</v>
      </c>
      <c r="J130" s="28">
        <v>0.25</v>
      </c>
      <c r="K130" t="s">
        <v>401</v>
      </c>
    </row>
    <row r="131" spans="2:11" x14ac:dyDescent="0.3">
      <c r="B131" s="28">
        <v>1</v>
      </c>
      <c r="C131" s="28" t="s">
        <v>165</v>
      </c>
      <c r="D131" t="s">
        <v>62</v>
      </c>
      <c r="E131" s="28" t="str">
        <f>IF(J131&lt;Leyenda!$D$9,Leyenda!$B$10,IF(AND(J131&gt;=Leyenda!$D$9,J131&lt;=Leyenda!$D$8),Leyenda!$B$9,IF(AND(J131&gt;Leyenda!D$8,J131&lt;Leyenda!$D$7),Leyenda!$B$8,Leyenda!$B$7)))</f>
        <v>SOBRE</v>
      </c>
      <c r="F131" t="s">
        <v>267</v>
      </c>
      <c r="G131" t="s">
        <v>35</v>
      </c>
      <c r="H131">
        <v>101.95</v>
      </c>
      <c r="I131">
        <v>345.49</v>
      </c>
      <c r="J131" s="28">
        <v>0.33</v>
      </c>
      <c r="K131" t="s">
        <v>401</v>
      </c>
    </row>
    <row r="132" spans="2:11" x14ac:dyDescent="0.3">
      <c r="B132" s="28">
        <v>1</v>
      </c>
      <c r="C132" s="28" t="s">
        <v>165</v>
      </c>
      <c r="D132" t="s">
        <v>63</v>
      </c>
      <c r="E132" s="28" t="str">
        <f>IF(J132&lt;Leyenda!$D$9,Leyenda!$B$10,IF(AND(J132&gt;=Leyenda!$D$9,J132&lt;=Leyenda!$D$8),Leyenda!$B$9,IF(AND(J132&gt;Leyenda!D$8,J132&lt;Leyenda!$D$7),Leyenda!$B$8,Leyenda!$B$7)))</f>
        <v>SOBRE</v>
      </c>
      <c r="F132" t="s">
        <v>267</v>
      </c>
      <c r="G132" t="s">
        <v>35</v>
      </c>
      <c r="H132">
        <v>101.95</v>
      </c>
      <c r="I132">
        <v>345.49</v>
      </c>
      <c r="J132" s="28">
        <v>0.41</v>
      </c>
      <c r="K132" t="s">
        <v>399</v>
      </c>
    </row>
    <row r="133" spans="2:11" x14ac:dyDescent="0.3">
      <c r="B133" s="28">
        <v>1</v>
      </c>
      <c r="C133" s="28" t="s">
        <v>165</v>
      </c>
      <c r="D133" t="s">
        <v>64</v>
      </c>
      <c r="E133" s="28" t="str">
        <f>IF(J133&lt;Leyenda!$D$9,Leyenda!$B$10,IF(AND(J133&gt;=Leyenda!$D$9,J133&lt;=Leyenda!$D$8),Leyenda!$B$9,IF(AND(J133&gt;Leyenda!D$8,J133&lt;Leyenda!$D$7),Leyenda!$B$8,Leyenda!$B$7)))</f>
        <v>SOBRE</v>
      </c>
      <c r="F133" t="s">
        <v>267</v>
      </c>
      <c r="G133" t="s">
        <v>35</v>
      </c>
      <c r="H133">
        <v>101.95</v>
      </c>
      <c r="I133">
        <v>345.49</v>
      </c>
      <c r="J133" s="28">
        <v>0.28000000000000003</v>
      </c>
      <c r="K133" t="s">
        <v>401</v>
      </c>
    </row>
    <row r="134" spans="2:11" x14ac:dyDescent="0.3">
      <c r="B134" s="28">
        <v>1</v>
      </c>
      <c r="C134" s="28" t="s">
        <v>165</v>
      </c>
      <c r="D134" t="s">
        <v>374</v>
      </c>
      <c r="E134" s="28" t="str">
        <f>IF(J134&lt;Leyenda!$D$9,Leyenda!$B$10,IF(AND(J134&gt;=Leyenda!$D$9,J134&lt;=Leyenda!$D$8),Leyenda!$B$9,IF(AND(J134&gt;Leyenda!D$8,J134&lt;Leyenda!$D$7),Leyenda!$B$8,Leyenda!$B$7)))</f>
        <v>SOBRE</v>
      </c>
      <c r="F134" t="s">
        <v>267</v>
      </c>
      <c r="G134" t="s">
        <v>35</v>
      </c>
      <c r="H134">
        <v>101.95</v>
      </c>
      <c r="I134">
        <v>345.49</v>
      </c>
      <c r="J134" s="28">
        <v>0.38</v>
      </c>
      <c r="K134" t="s">
        <v>399</v>
      </c>
    </row>
    <row r="135" spans="2:11" x14ac:dyDescent="0.3">
      <c r="B135" s="28">
        <v>1</v>
      </c>
      <c r="C135" s="28" t="s">
        <v>165</v>
      </c>
      <c r="D135" t="s">
        <v>66</v>
      </c>
      <c r="E135" s="28" t="str">
        <f>IF(J135&lt;Leyenda!$D$9,Leyenda!$B$10,IF(AND(J135&gt;=Leyenda!$D$9,J135&lt;=Leyenda!$D$8),Leyenda!$B$9,IF(AND(J135&gt;Leyenda!D$8,J135&lt;Leyenda!$D$7),Leyenda!$B$8,Leyenda!$B$7)))</f>
        <v>OK</v>
      </c>
      <c r="F135" t="s">
        <v>14</v>
      </c>
      <c r="G135" t="s">
        <v>35</v>
      </c>
      <c r="H135">
        <v>62.47</v>
      </c>
      <c r="I135">
        <v>53.83</v>
      </c>
      <c r="J135" s="28">
        <v>0.77</v>
      </c>
      <c r="K135" t="s">
        <v>399</v>
      </c>
    </row>
    <row r="136" spans="2:11" x14ac:dyDescent="0.3">
      <c r="B136" s="28">
        <v>1</v>
      </c>
      <c r="C136" s="28" t="s">
        <v>165</v>
      </c>
      <c r="D136" t="s">
        <v>375</v>
      </c>
      <c r="E136" s="28" t="str">
        <f>IF(J136&lt;Leyenda!$D$9,Leyenda!$B$10,IF(AND(J136&gt;=Leyenda!$D$9,J136&lt;=Leyenda!$D$8),Leyenda!$B$9,IF(AND(J136&gt;Leyenda!D$8,J136&lt;Leyenda!$D$7),Leyenda!$B$8,Leyenda!$B$7)))</f>
        <v>OK</v>
      </c>
      <c r="F136" t="s">
        <v>14</v>
      </c>
      <c r="G136" t="s">
        <v>35</v>
      </c>
      <c r="H136">
        <v>62.47</v>
      </c>
      <c r="I136">
        <v>53.83</v>
      </c>
      <c r="J136" s="28">
        <v>0.67</v>
      </c>
      <c r="K136" t="s">
        <v>399</v>
      </c>
    </row>
    <row r="137" spans="2:11" x14ac:dyDescent="0.3">
      <c r="B137" s="28">
        <v>1</v>
      </c>
      <c r="C137" s="28" t="s">
        <v>165</v>
      </c>
      <c r="D137" t="s">
        <v>68</v>
      </c>
      <c r="E137" s="28" t="str">
        <f>IF(J137&lt;Leyenda!$D$9,Leyenda!$B$10,IF(AND(J137&gt;=Leyenda!$D$9,J137&lt;=Leyenda!$D$8),Leyenda!$B$9,IF(AND(J137&gt;Leyenda!D$8,J137&lt;Leyenda!$D$7),Leyenda!$B$8,Leyenda!$B$7)))</f>
        <v>OK</v>
      </c>
      <c r="F137" t="s">
        <v>22</v>
      </c>
      <c r="G137" t="s">
        <v>35</v>
      </c>
      <c r="H137">
        <v>96.66</v>
      </c>
      <c r="I137">
        <v>39.6</v>
      </c>
      <c r="J137" s="28">
        <v>0.81</v>
      </c>
      <c r="K137" t="s">
        <v>399</v>
      </c>
    </row>
    <row r="138" spans="2:11" x14ac:dyDescent="0.3">
      <c r="B138" s="28">
        <v>1</v>
      </c>
      <c r="C138" s="28" t="s">
        <v>165</v>
      </c>
      <c r="D138" t="s">
        <v>376</v>
      </c>
      <c r="E138" s="28" t="str">
        <f>IF(J138&lt;Leyenda!$D$9,Leyenda!$B$10,IF(AND(J138&gt;=Leyenda!$D$9,J138&lt;=Leyenda!$D$8),Leyenda!$B$9,IF(AND(J138&gt;Leyenda!D$8,J138&lt;Leyenda!$D$7),Leyenda!$B$8,Leyenda!$B$7)))</f>
        <v>OK</v>
      </c>
      <c r="F138" t="s">
        <v>22</v>
      </c>
      <c r="G138" t="s">
        <v>35</v>
      </c>
      <c r="H138">
        <v>96.66</v>
      </c>
      <c r="I138">
        <v>39.6</v>
      </c>
      <c r="J138" s="28">
        <v>0.7</v>
      </c>
      <c r="K138" t="s">
        <v>399</v>
      </c>
    </row>
    <row r="139" spans="2:11" x14ac:dyDescent="0.3">
      <c r="B139" s="28">
        <v>1</v>
      </c>
      <c r="C139" s="28" t="s">
        <v>165</v>
      </c>
      <c r="D139" t="s">
        <v>70</v>
      </c>
      <c r="E139" s="28" t="str">
        <f>IF(J139&lt;Leyenda!$D$9,Leyenda!$B$10,IF(AND(J139&gt;=Leyenda!$D$9,J139&lt;=Leyenda!$D$8),Leyenda!$B$9,IF(AND(J139&gt;Leyenda!D$8,J139&lt;Leyenda!$D$7),Leyenda!$B$8,Leyenda!$B$7)))</f>
        <v>SOBRE</v>
      </c>
      <c r="F139" t="s">
        <v>25</v>
      </c>
      <c r="G139" t="s">
        <v>35</v>
      </c>
      <c r="H139">
        <v>89.27</v>
      </c>
      <c r="I139">
        <v>359.98</v>
      </c>
      <c r="J139" s="28">
        <v>0.44</v>
      </c>
      <c r="K139" t="s">
        <v>400</v>
      </c>
    </row>
    <row r="140" spans="2:11" x14ac:dyDescent="0.3">
      <c r="B140" s="28">
        <v>1</v>
      </c>
      <c r="C140" s="28" t="s">
        <v>165</v>
      </c>
      <c r="D140" t="s">
        <v>377</v>
      </c>
      <c r="E140" s="28" t="str">
        <f>IF(J140&lt;Leyenda!$D$9,Leyenda!$B$10,IF(AND(J140&gt;=Leyenda!$D$9,J140&lt;=Leyenda!$D$8),Leyenda!$B$9,IF(AND(J140&gt;Leyenda!D$8,J140&lt;Leyenda!$D$7),Leyenda!$B$8,Leyenda!$B$7)))</f>
        <v>SOBRE</v>
      </c>
      <c r="F140" t="s">
        <v>10</v>
      </c>
      <c r="G140" t="s">
        <v>35</v>
      </c>
      <c r="H140">
        <v>48.23</v>
      </c>
      <c r="I140">
        <v>215.29</v>
      </c>
      <c r="J140" s="28">
        <v>0.15</v>
      </c>
      <c r="K140" t="s">
        <v>399</v>
      </c>
    </row>
    <row r="141" spans="2:11" x14ac:dyDescent="0.3">
      <c r="B141" s="28">
        <v>1</v>
      </c>
      <c r="C141" s="28" t="s">
        <v>165</v>
      </c>
      <c r="D141" t="s">
        <v>378</v>
      </c>
      <c r="E141" s="28" t="str">
        <f>IF(J141&lt;Leyenda!$D$9,Leyenda!$B$10,IF(AND(J141&gt;=Leyenda!$D$9,J141&lt;=Leyenda!$D$8),Leyenda!$B$9,IF(AND(J141&gt;Leyenda!D$8,J141&lt;Leyenda!$D$7),Leyenda!$B$8,Leyenda!$B$7)))</f>
        <v>OK</v>
      </c>
      <c r="F141" t="s">
        <v>25</v>
      </c>
      <c r="G141" t="s">
        <v>35</v>
      </c>
      <c r="H141">
        <v>89.27</v>
      </c>
      <c r="I141">
        <v>359.98</v>
      </c>
      <c r="J141" s="28">
        <v>0.52</v>
      </c>
      <c r="K141" t="s">
        <v>399</v>
      </c>
    </row>
    <row r="142" spans="2:11" x14ac:dyDescent="0.3">
      <c r="B142" s="28">
        <v>1</v>
      </c>
      <c r="C142" s="28" t="s">
        <v>165</v>
      </c>
      <c r="D142" t="s">
        <v>73</v>
      </c>
      <c r="E142" s="28" t="str">
        <f>IF(J142&lt;Leyenda!$D$9,Leyenda!$B$10,IF(AND(J142&gt;=Leyenda!$D$9,J142&lt;=Leyenda!$D$8),Leyenda!$B$9,IF(AND(J142&gt;Leyenda!D$8,J142&lt;Leyenda!$D$7),Leyenda!$B$8,Leyenda!$B$7)))</f>
        <v>SOBRE</v>
      </c>
      <c r="F142" t="s">
        <v>267</v>
      </c>
      <c r="G142" t="s">
        <v>35</v>
      </c>
      <c r="H142">
        <v>101.95</v>
      </c>
      <c r="I142">
        <v>345.49</v>
      </c>
      <c r="J142" s="28">
        <v>0.32</v>
      </c>
      <c r="K142" t="s">
        <v>399</v>
      </c>
    </row>
    <row r="143" spans="2:11" x14ac:dyDescent="0.3">
      <c r="B143" s="28">
        <v>1</v>
      </c>
      <c r="C143" s="28" t="s">
        <v>165</v>
      </c>
      <c r="D143" t="s">
        <v>74</v>
      </c>
      <c r="E143" s="28" t="str">
        <f>IF(J143&lt;Leyenda!$D$9,Leyenda!$B$10,IF(AND(J143&gt;=Leyenda!$D$9,J143&lt;=Leyenda!$D$8),Leyenda!$B$9,IF(AND(J143&gt;Leyenda!D$8,J143&lt;Leyenda!$D$7),Leyenda!$B$8,Leyenda!$B$7)))</f>
        <v>SOBRE</v>
      </c>
      <c r="F143" t="s">
        <v>267</v>
      </c>
      <c r="G143" t="s">
        <v>35</v>
      </c>
      <c r="H143">
        <v>101.95</v>
      </c>
      <c r="I143">
        <v>345.49</v>
      </c>
      <c r="J143" s="28">
        <v>0.27</v>
      </c>
      <c r="K143" t="s">
        <v>401</v>
      </c>
    </row>
    <row r="144" spans="2:11" x14ac:dyDescent="0.3">
      <c r="B144" s="28">
        <v>1</v>
      </c>
      <c r="C144" s="28" t="s">
        <v>165</v>
      </c>
      <c r="D144" t="s">
        <v>75</v>
      </c>
      <c r="E144" s="28" t="str">
        <f>IF(J144&lt;Leyenda!$D$9,Leyenda!$B$10,IF(AND(J144&gt;=Leyenda!$D$9,J144&lt;=Leyenda!$D$8),Leyenda!$B$9,IF(AND(J144&gt;Leyenda!D$8,J144&lt;Leyenda!$D$7),Leyenda!$B$8,Leyenda!$B$7)))</f>
        <v>SOBRE</v>
      </c>
      <c r="F144" t="s">
        <v>267</v>
      </c>
      <c r="G144" t="s">
        <v>35</v>
      </c>
      <c r="H144">
        <v>101.95</v>
      </c>
      <c r="I144">
        <v>345.49</v>
      </c>
      <c r="J144" s="28">
        <v>0.28000000000000003</v>
      </c>
      <c r="K144" t="s">
        <v>401</v>
      </c>
    </row>
    <row r="145" spans="2:11" x14ac:dyDescent="0.3">
      <c r="B145" s="28">
        <v>1</v>
      </c>
      <c r="C145" s="28" t="s">
        <v>165</v>
      </c>
      <c r="D145" t="s">
        <v>76</v>
      </c>
      <c r="E145" s="28" t="str">
        <f>IF(J145&lt;Leyenda!$D$9,Leyenda!$B$10,IF(AND(J145&gt;=Leyenda!$D$9,J145&lt;=Leyenda!$D$8),Leyenda!$B$9,IF(AND(J145&gt;Leyenda!D$8,J145&lt;Leyenda!$D$7),Leyenda!$B$8,Leyenda!$B$7)))</f>
        <v>SOBRE</v>
      </c>
      <c r="F145" t="s">
        <v>267</v>
      </c>
      <c r="G145" t="s">
        <v>35</v>
      </c>
      <c r="H145">
        <v>101.95</v>
      </c>
      <c r="I145">
        <v>345.49</v>
      </c>
      <c r="J145" s="28">
        <v>0.34</v>
      </c>
      <c r="K145" t="s">
        <v>399</v>
      </c>
    </row>
    <row r="146" spans="2:11" x14ac:dyDescent="0.3">
      <c r="B146" s="28">
        <v>1</v>
      </c>
      <c r="C146" s="28" t="s">
        <v>165</v>
      </c>
      <c r="D146" t="s">
        <v>77</v>
      </c>
      <c r="E146" s="28" t="str">
        <f>IF(J146&lt;Leyenda!$D$9,Leyenda!$B$10,IF(AND(J146&gt;=Leyenda!$D$9,J146&lt;=Leyenda!$D$8),Leyenda!$B$9,IF(AND(J146&gt;Leyenda!D$8,J146&lt;Leyenda!$D$7),Leyenda!$B$8,Leyenda!$B$7)))</f>
        <v>SOBRE</v>
      </c>
      <c r="F146" t="s">
        <v>267</v>
      </c>
      <c r="G146" t="s">
        <v>35</v>
      </c>
      <c r="H146">
        <v>101.95</v>
      </c>
      <c r="I146">
        <v>345.49</v>
      </c>
      <c r="J146" s="28">
        <v>0.27</v>
      </c>
      <c r="K146" t="s">
        <v>401</v>
      </c>
    </row>
    <row r="147" spans="2:11" x14ac:dyDescent="0.3">
      <c r="B147" s="28">
        <v>1</v>
      </c>
      <c r="C147" s="28" t="s">
        <v>165</v>
      </c>
      <c r="D147" t="s">
        <v>379</v>
      </c>
      <c r="E147" s="28" t="str">
        <f>IF(J147&lt;Leyenda!$D$9,Leyenda!$B$10,IF(AND(J147&gt;=Leyenda!$D$9,J147&lt;=Leyenda!$D$8),Leyenda!$B$9,IF(AND(J147&gt;Leyenda!D$8,J147&lt;Leyenda!$D$7),Leyenda!$B$8,Leyenda!$B$7)))</f>
        <v>SOBRE</v>
      </c>
      <c r="F147" t="s">
        <v>267</v>
      </c>
      <c r="G147" t="s">
        <v>35</v>
      </c>
      <c r="H147">
        <v>101.95</v>
      </c>
      <c r="I147">
        <v>345.49</v>
      </c>
      <c r="J147" s="28">
        <v>0.33</v>
      </c>
      <c r="K147" t="s">
        <v>399</v>
      </c>
    </row>
    <row r="148" spans="2:11" x14ac:dyDescent="0.3">
      <c r="B148" s="28">
        <v>1</v>
      </c>
      <c r="C148" s="28" t="s">
        <v>165</v>
      </c>
      <c r="D148" t="s">
        <v>79</v>
      </c>
      <c r="E148" s="28" t="str">
        <f>IF(J148&lt;Leyenda!$D$9,Leyenda!$B$10,IF(AND(J148&gt;=Leyenda!$D$9,J148&lt;=Leyenda!$D$8),Leyenda!$B$9,IF(AND(J148&gt;Leyenda!D$8,J148&lt;Leyenda!$D$7),Leyenda!$B$8,Leyenda!$B$7)))</f>
        <v>OK</v>
      </c>
      <c r="F148" t="s">
        <v>14</v>
      </c>
      <c r="G148" t="s">
        <v>35</v>
      </c>
      <c r="H148">
        <v>62.47</v>
      </c>
      <c r="I148">
        <v>53.83</v>
      </c>
      <c r="J148" s="28">
        <v>0.83</v>
      </c>
      <c r="K148" t="s">
        <v>399</v>
      </c>
    </row>
    <row r="149" spans="2:11" x14ac:dyDescent="0.3">
      <c r="B149" s="28">
        <v>1</v>
      </c>
      <c r="C149" s="28" t="s">
        <v>165</v>
      </c>
      <c r="D149" t="s">
        <v>362</v>
      </c>
      <c r="E149" s="28" t="str">
        <f>IF(J149&lt;Leyenda!$D$9,Leyenda!$B$10,IF(AND(J149&gt;=Leyenda!$D$9,J149&lt;=Leyenda!$D$8),Leyenda!$B$9,IF(AND(J149&gt;Leyenda!D$8,J149&lt;Leyenda!$D$7),Leyenda!$B$8,Leyenda!$B$7)))</f>
        <v>OK</v>
      </c>
      <c r="F149" t="s">
        <v>14</v>
      </c>
      <c r="G149" t="s">
        <v>35</v>
      </c>
      <c r="H149">
        <v>62.47</v>
      </c>
      <c r="I149">
        <v>53.83</v>
      </c>
      <c r="J149" s="28">
        <v>0.72</v>
      </c>
      <c r="K149" t="s">
        <v>399</v>
      </c>
    </row>
    <row r="150" spans="2:11" x14ac:dyDescent="0.3">
      <c r="B150" s="28">
        <v>1</v>
      </c>
      <c r="C150" s="28" t="s">
        <v>165</v>
      </c>
      <c r="D150" t="s">
        <v>81</v>
      </c>
      <c r="E150" s="28" t="str">
        <f>IF(J150&lt;Leyenda!$D$9,Leyenda!$B$10,IF(AND(J150&gt;=Leyenda!$D$9,J150&lt;=Leyenda!$D$8),Leyenda!$B$9,IF(AND(J150&gt;Leyenda!D$8,J150&lt;Leyenda!$D$7),Leyenda!$B$8,Leyenda!$B$7)))</f>
        <v>LIMITE</v>
      </c>
      <c r="F150" t="s">
        <v>22</v>
      </c>
      <c r="G150" t="s">
        <v>35</v>
      </c>
      <c r="H150">
        <v>96.66</v>
      </c>
      <c r="I150">
        <v>39.6</v>
      </c>
      <c r="J150" s="28">
        <v>0.87</v>
      </c>
      <c r="K150" t="s">
        <v>399</v>
      </c>
    </row>
    <row r="151" spans="2:11" x14ac:dyDescent="0.3">
      <c r="B151" s="28">
        <v>1</v>
      </c>
      <c r="C151" s="28" t="s">
        <v>165</v>
      </c>
      <c r="D151" t="s">
        <v>364</v>
      </c>
      <c r="E151" s="28" t="str">
        <f>IF(J151&lt;Leyenda!$D$9,Leyenda!$B$10,IF(AND(J151&gt;=Leyenda!$D$9,J151&lt;=Leyenda!$D$8),Leyenda!$B$9,IF(AND(J151&gt;Leyenda!D$8,J151&lt;Leyenda!$D$7),Leyenda!$B$8,Leyenda!$B$7)))</f>
        <v>OK</v>
      </c>
      <c r="F151" t="s">
        <v>22</v>
      </c>
      <c r="G151" t="s">
        <v>35</v>
      </c>
      <c r="H151">
        <v>96.66</v>
      </c>
      <c r="I151">
        <v>39.6</v>
      </c>
      <c r="J151" s="28">
        <v>0.77</v>
      </c>
      <c r="K151" t="s">
        <v>399</v>
      </c>
    </row>
    <row r="152" spans="2:11" x14ac:dyDescent="0.3">
      <c r="B152" s="28">
        <v>1</v>
      </c>
      <c r="C152" s="28" t="s">
        <v>165</v>
      </c>
      <c r="D152" t="s">
        <v>83</v>
      </c>
      <c r="E152" s="28" t="str">
        <f>IF(J152&lt;Leyenda!$D$9,Leyenda!$B$10,IF(AND(J152&gt;=Leyenda!$D$9,J152&lt;=Leyenda!$D$8),Leyenda!$B$9,IF(AND(J152&gt;Leyenda!D$8,J152&lt;Leyenda!$D$7),Leyenda!$B$8,Leyenda!$B$7)))</f>
        <v>SOBRE</v>
      </c>
      <c r="F152" t="s">
        <v>25</v>
      </c>
      <c r="G152" t="s">
        <v>35</v>
      </c>
      <c r="H152">
        <v>89.27</v>
      </c>
      <c r="I152">
        <v>359.98</v>
      </c>
      <c r="J152" s="28">
        <v>0.45</v>
      </c>
      <c r="K152" t="s">
        <v>400</v>
      </c>
    </row>
    <row r="153" spans="2:11" x14ac:dyDescent="0.3">
      <c r="B153" s="28">
        <v>1</v>
      </c>
      <c r="C153" s="28" t="s">
        <v>165</v>
      </c>
      <c r="D153" t="s">
        <v>380</v>
      </c>
      <c r="E153" s="28" t="str">
        <f>IF(J153&lt;Leyenda!$D$9,Leyenda!$B$10,IF(AND(J153&gt;=Leyenda!$D$9,J153&lt;=Leyenda!$D$8),Leyenda!$B$9,IF(AND(J153&gt;Leyenda!D$8,J153&lt;Leyenda!$D$7),Leyenda!$B$8,Leyenda!$B$7)))</f>
        <v>SOBRE</v>
      </c>
      <c r="F153" t="s">
        <v>10</v>
      </c>
      <c r="G153" t="s">
        <v>35</v>
      </c>
      <c r="H153">
        <v>48.23</v>
      </c>
      <c r="I153">
        <v>215.29</v>
      </c>
      <c r="J153" s="28">
        <v>0.05</v>
      </c>
      <c r="K153" t="s">
        <v>399</v>
      </c>
    </row>
    <row r="154" spans="2:11" x14ac:dyDescent="0.3">
      <c r="B154" s="28">
        <v>1</v>
      </c>
      <c r="C154" s="28" t="s">
        <v>165</v>
      </c>
      <c r="D154" t="s">
        <v>381</v>
      </c>
      <c r="E154" s="28" t="str">
        <f>IF(J154&lt;Leyenda!$D$9,Leyenda!$B$10,IF(AND(J154&gt;=Leyenda!$D$9,J154&lt;=Leyenda!$D$8),Leyenda!$B$9,IF(AND(J154&gt;Leyenda!D$8,J154&lt;Leyenda!$D$7),Leyenda!$B$8,Leyenda!$B$7)))</f>
        <v>OK</v>
      </c>
      <c r="F154" t="s">
        <v>25</v>
      </c>
      <c r="G154" t="s">
        <v>35</v>
      </c>
      <c r="H154">
        <v>89.27</v>
      </c>
      <c r="I154">
        <v>359.98</v>
      </c>
      <c r="J154" s="28">
        <v>0.51</v>
      </c>
      <c r="K154" t="s">
        <v>399</v>
      </c>
    </row>
    <row r="155" spans="2:11" x14ac:dyDescent="0.3">
      <c r="B155" s="28">
        <v>1</v>
      </c>
      <c r="C155" s="28" t="s">
        <v>165</v>
      </c>
      <c r="D155" t="s">
        <v>86</v>
      </c>
      <c r="E155" s="28" t="str">
        <f>IF(J155&lt;Leyenda!$D$9,Leyenda!$B$10,IF(AND(J155&gt;=Leyenda!$D$9,J155&lt;=Leyenda!$D$8),Leyenda!$B$9,IF(AND(J155&gt;Leyenda!D$8,J155&lt;Leyenda!$D$7),Leyenda!$B$8,Leyenda!$B$7)))</f>
        <v>SOBRE</v>
      </c>
      <c r="F155" t="s">
        <v>267</v>
      </c>
      <c r="G155" t="s">
        <v>35</v>
      </c>
      <c r="H155">
        <v>101.95</v>
      </c>
      <c r="I155">
        <v>345.49</v>
      </c>
      <c r="J155" s="28">
        <v>0.32</v>
      </c>
      <c r="K155" t="s">
        <v>399</v>
      </c>
    </row>
    <row r="156" spans="2:11" x14ac:dyDescent="0.3">
      <c r="B156" s="28">
        <v>1</v>
      </c>
      <c r="C156" s="28" t="s">
        <v>165</v>
      </c>
      <c r="D156" t="s">
        <v>87</v>
      </c>
      <c r="E156" s="28" t="str">
        <f>IF(J156&lt;Leyenda!$D$9,Leyenda!$B$10,IF(AND(J156&gt;=Leyenda!$D$9,J156&lt;=Leyenda!$D$8),Leyenda!$B$9,IF(AND(J156&gt;Leyenda!D$8,J156&lt;Leyenda!$D$7),Leyenda!$B$8,Leyenda!$B$7)))</f>
        <v>SOBRE</v>
      </c>
      <c r="F156" t="s">
        <v>267</v>
      </c>
      <c r="G156" t="s">
        <v>35</v>
      </c>
      <c r="H156">
        <v>101.95</v>
      </c>
      <c r="I156">
        <v>345.49</v>
      </c>
      <c r="J156" s="28">
        <v>0.27</v>
      </c>
      <c r="K156" t="s">
        <v>401</v>
      </c>
    </row>
    <row r="157" spans="2:11" x14ac:dyDescent="0.3">
      <c r="B157" s="28">
        <v>1</v>
      </c>
      <c r="C157" s="28" t="s">
        <v>165</v>
      </c>
      <c r="D157" t="s">
        <v>88</v>
      </c>
      <c r="E157" s="28" t="str">
        <f>IF(J157&lt;Leyenda!$D$9,Leyenda!$B$10,IF(AND(J157&gt;=Leyenda!$D$9,J157&lt;=Leyenda!$D$8),Leyenda!$B$9,IF(AND(J157&gt;Leyenda!D$8,J157&lt;Leyenda!$D$7),Leyenda!$B$8,Leyenda!$B$7)))</f>
        <v>SOBRE</v>
      </c>
      <c r="F157" t="s">
        <v>267</v>
      </c>
      <c r="G157" t="s">
        <v>35</v>
      </c>
      <c r="H157">
        <v>101.95</v>
      </c>
      <c r="I157">
        <v>345.49</v>
      </c>
      <c r="J157" s="28">
        <v>0.28000000000000003</v>
      </c>
      <c r="K157" t="s">
        <v>401</v>
      </c>
    </row>
    <row r="158" spans="2:11" x14ac:dyDescent="0.3">
      <c r="B158" s="28">
        <v>1</v>
      </c>
      <c r="C158" s="28" t="s">
        <v>165</v>
      </c>
      <c r="D158" t="s">
        <v>89</v>
      </c>
      <c r="E158" s="28" t="str">
        <f>IF(J158&lt;Leyenda!$D$9,Leyenda!$B$10,IF(AND(J158&gt;=Leyenda!$D$9,J158&lt;=Leyenda!$D$8),Leyenda!$B$9,IF(AND(J158&gt;Leyenda!D$8,J158&lt;Leyenda!$D$7),Leyenda!$B$8,Leyenda!$B$7)))</f>
        <v>SOBRE</v>
      </c>
      <c r="F158" t="s">
        <v>267</v>
      </c>
      <c r="G158" t="s">
        <v>35</v>
      </c>
      <c r="H158">
        <v>101.95</v>
      </c>
      <c r="I158">
        <v>345.49</v>
      </c>
      <c r="J158" s="28">
        <v>0.34</v>
      </c>
      <c r="K158" t="s">
        <v>399</v>
      </c>
    </row>
    <row r="159" spans="2:11" x14ac:dyDescent="0.3">
      <c r="B159" s="28">
        <v>1</v>
      </c>
      <c r="C159" s="28" t="s">
        <v>165</v>
      </c>
      <c r="D159" t="s">
        <v>90</v>
      </c>
      <c r="E159" s="28" t="str">
        <f>IF(J159&lt;Leyenda!$D$9,Leyenda!$B$10,IF(AND(J159&gt;=Leyenda!$D$9,J159&lt;=Leyenda!$D$8),Leyenda!$B$9,IF(AND(J159&gt;Leyenda!D$8,J159&lt;Leyenda!$D$7),Leyenda!$B$8,Leyenda!$B$7)))</f>
        <v>SOBRE</v>
      </c>
      <c r="F159" t="s">
        <v>267</v>
      </c>
      <c r="G159" t="s">
        <v>35</v>
      </c>
      <c r="H159">
        <v>101.95</v>
      </c>
      <c r="I159">
        <v>345.49</v>
      </c>
      <c r="J159" s="28">
        <v>0.27</v>
      </c>
      <c r="K159" t="s">
        <v>401</v>
      </c>
    </row>
    <row r="160" spans="2:11" x14ac:dyDescent="0.3">
      <c r="B160" s="28">
        <v>1</v>
      </c>
      <c r="C160" s="28" t="s">
        <v>165</v>
      </c>
      <c r="D160" t="s">
        <v>382</v>
      </c>
      <c r="E160" s="28" t="str">
        <f>IF(J160&lt;Leyenda!$D$9,Leyenda!$B$10,IF(AND(J160&gt;=Leyenda!$D$9,J160&lt;=Leyenda!$D$8),Leyenda!$B$9,IF(AND(J160&gt;Leyenda!D$8,J160&lt;Leyenda!$D$7),Leyenda!$B$8,Leyenda!$B$7)))</f>
        <v>SOBRE</v>
      </c>
      <c r="F160" t="s">
        <v>267</v>
      </c>
      <c r="G160" t="s">
        <v>35</v>
      </c>
      <c r="H160">
        <v>101.95</v>
      </c>
      <c r="I160">
        <v>345.49</v>
      </c>
      <c r="J160" s="28">
        <v>0.33</v>
      </c>
      <c r="K160" t="s">
        <v>399</v>
      </c>
    </row>
    <row r="161" spans="2:11" x14ac:dyDescent="0.3">
      <c r="B161" s="28">
        <v>1</v>
      </c>
      <c r="C161" s="28" t="s">
        <v>165</v>
      </c>
      <c r="D161" t="s">
        <v>92</v>
      </c>
      <c r="E161" s="28" t="str">
        <f>IF(J161&lt;Leyenda!$D$9,Leyenda!$B$10,IF(AND(J161&gt;=Leyenda!$D$9,J161&lt;=Leyenda!$D$8),Leyenda!$B$9,IF(AND(J161&gt;Leyenda!D$8,J161&lt;Leyenda!$D$7),Leyenda!$B$8,Leyenda!$B$7)))</f>
        <v>OK</v>
      </c>
      <c r="F161" t="s">
        <v>14</v>
      </c>
      <c r="G161" t="s">
        <v>35</v>
      </c>
      <c r="H161">
        <v>62.47</v>
      </c>
      <c r="I161">
        <v>53.83</v>
      </c>
      <c r="J161" s="28">
        <v>0.83</v>
      </c>
      <c r="K161" t="s">
        <v>399</v>
      </c>
    </row>
    <row r="162" spans="2:11" x14ac:dyDescent="0.3">
      <c r="B162" s="28">
        <v>1</v>
      </c>
      <c r="C162" s="28" t="s">
        <v>165</v>
      </c>
      <c r="D162" t="s">
        <v>383</v>
      </c>
      <c r="E162" s="28" t="str">
        <f>IF(J162&lt;Leyenda!$D$9,Leyenda!$B$10,IF(AND(J162&gt;=Leyenda!$D$9,J162&lt;=Leyenda!$D$8),Leyenda!$B$9,IF(AND(J162&gt;Leyenda!D$8,J162&lt;Leyenda!$D$7),Leyenda!$B$8,Leyenda!$B$7)))</f>
        <v>OK</v>
      </c>
      <c r="F162" t="s">
        <v>14</v>
      </c>
      <c r="G162" t="s">
        <v>35</v>
      </c>
      <c r="H162">
        <v>62.47</v>
      </c>
      <c r="I162">
        <v>53.83</v>
      </c>
      <c r="J162" s="28">
        <v>0.72</v>
      </c>
      <c r="K162" t="s">
        <v>399</v>
      </c>
    </row>
    <row r="163" spans="2:11" x14ac:dyDescent="0.3">
      <c r="B163" s="28">
        <v>1</v>
      </c>
      <c r="C163" s="28" t="s">
        <v>165</v>
      </c>
      <c r="D163" t="s">
        <v>94</v>
      </c>
      <c r="E163" s="28" t="str">
        <f>IF(J163&lt;Leyenda!$D$9,Leyenda!$B$10,IF(AND(J163&gt;=Leyenda!$D$9,J163&lt;=Leyenda!$D$8),Leyenda!$B$9,IF(AND(J163&gt;Leyenda!D$8,J163&lt;Leyenda!$D$7),Leyenda!$B$8,Leyenda!$B$7)))</f>
        <v>LIMITE</v>
      </c>
      <c r="F163" t="s">
        <v>22</v>
      </c>
      <c r="G163" t="s">
        <v>35</v>
      </c>
      <c r="H163">
        <v>96.66</v>
      </c>
      <c r="I163">
        <v>39.6</v>
      </c>
      <c r="J163" s="28">
        <v>0.87</v>
      </c>
      <c r="K163" t="s">
        <v>399</v>
      </c>
    </row>
    <row r="164" spans="2:11" x14ac:dyDescent="0.3">
      <c r="B164" s="28">
        <v>1</v>
      </c>
      <c r="C164" s="28" t="s">
        <v>165</v>
      </c>
      <c r="D164" t="s">
        <v>384</v>
      </c>
      <c r="E164" s="28" t="str">
        <f>IF(J164&lt;Leyenda!$D$9,Leyenda!$B$10,IF(AND(J164&gt;=Leyenda!$D$9,J164&lt;=Leyenda!$D$8),Leyenda!$B$9,IF(AND(J164&gt;Leyenda!D$8,J164&lt;Leyenda!$D$7),Leyenda!$B$8,Leyenda!$B$7)))</f>
        <v>OK</v>
      </c>
      <c r="F164" t="s">
        <v>22</v>
      </c>
      <c r="G164" t="s">
        <v>35</v>
      </c>
      <c r="H164">
        <v>96.66</v>
      </c>
      <c r="I164">
        <v>39.6</v>
      </c>
      <c r="J164" s="28">
        <v>0.77</v>
      </c>
      <c r="K164" t="s">
        <v>399</v>
      </c>
    </row>
    <row r="165" spans="2:11" x14ac:dyDescent="0.3">
      <c r="B165" s="28">
        <v>1</v>
      </c>
      <c r="C165" s="28" t="s">
        <v>165</v>
      </c>
      <c r="D165" t="s">
        <v>96</v>
      </c>
      <c r="E165" s="28" t="str">
        <f>IF(J165&lt;Leyenda!$D$9,Leyenda!$B$10,IF(AND(J165&gt;=Leyenda!$D$9,J165&lt;=Leyenda!$D$8),Leyenda!$B$9,IF(AND(J165&gt;Leyenda!D$8,J165&lt;Leyenda!$D$7),Leyenda!$B$8,Leyenda!$B$7)))</f>
        <v>SOBRE</v>
      </c>
      <c r="F165" t="s">
        <v>25</v>
      </c>
      <c r="G165" t="s">
        <v>35</v>
      </c>
      <c r="H165">
        <v>89.27</v>
      </c>
      <c r="I165">
        <v>359.98</v>
      </c>
      <c r="J165" s="28">
        <v>0.45</v>
      </c>
      <c r="K165" t="s">
        <v>400</v>
      </c>
    </row>
    <row r="166" spans="2:11" x14ac:dyDescent="0.3">
      <c r="B166" s="28">
        <v>1</v>
      </c>
      <c r="C166" s="28" t="s">
        <v>165</v>
      </c>
      <c r="D166" t="s">
        <v>385</v>
      </c>
      <c r="E166" s="28" t="str">
        <f>IF(J166&lt;Leyenda!$D$9,Leyenda!$B$10,IF(AND(J166&gt;=Leyenda!$D$9,J166&lt;=Leyenda!$D$8),Leyenda!$B$9,IF(AND(J166&gt;Leyenda!D$8,J166&lt;Leyenda!$D$7),Leyenda!$B$8,Leyenda!$B$7)))</f>
        <v>SOBRE</v>
      </c>
      <c r="F166" t="s">
        <v>10</v>
      </c>
      <c r="G166" t="s">
        <v>35</v>
      </c>
      <c r="H166">
        <v>48.23</v>
      </c>
      <c r="I166">
        <v>215.29</v>
      </c>
      <c r="J166" s="28">
        <v>0.15</v>
      </c>
      <c r="K166" t="s">
        <v>401</v>
      </c>
    </row>
    <row r="167" spans="2:11" x14ac:dyDescent="0.3">
      <c r="B167" s="28">
        <v>1</v>
      </c>
      <c r="C167" s="28" t="s">
        <v>165</v>
      </c>
      <c r="D167" t="s">
        <v>386</v>
      </c>
      <c r="E167" s="28" t="str">
        <f>IF(J167&lt;Leyenda!$D$9,Leyenda!$B$10,IF(AND(J167&gt;=Leyenda!$D$9,J167&lt;=Leyenda!$D$8),Leyenda!$B$9,IF(AND(J167&gt;Leyenda!D$8,J167&lt;Leyenda!$D$7),Leyenda!$B$8,Leyenda!$B$7)))</f>
        <v>OK</v>
      </c>
      <c r="F167" t="s">
        <v>25</v>
      </c>
      <c r="G167" t="s">
        <v>35</v>
      </c>
      <c r="H167">
        <v>89.27</v>
      </c>
      <c r="I167">
        <v>359.98</v>
      </c>
      <c r="J167" s="28">
        <v>0.52</v>
      </c>
      <c r="K167" t="s">
        <v>399</v>
      </c>
    </row>
    <row r="168" spans="2:11" x14ac:dyDescent="0.3">
      <c r="B168" s="28">
        <v>1</v>
      </c>
      <c r="C168" s="28" t="s">
        <v>165</v>
      </c>
      <c r="D168" t="s">
        <v>99</v>
      </c>
      <c r="E168" s="28" t="str">
        <f>IF(J168&lt;Leyenda!$D$9,Leyenda!$B$10,IF(AND(J168&gt;=Leyenda!$D$9,J168&lt;=Leyenda!$D$8),Leyenda!$B$9,IF(AND(J168&gt;Leyenda!D$8,J168&lt;Leyenda!$D$7),Leyenda!$B$8,Leyenda!$B$7)))</f>
        <v>SOBRE</v>
      </c>
      <c r="F168" t="s">
        <v>267</v>
      </c>
      <c r="G168" t="s">
        <v>35</v>
      </c>
      <c r="H168">
        <v>101.95</v>
      </c>
      <c r="I168">
        <v>345.49</v>
      </c>
      <c r="J168" s="28">
        <v>0.32</v>
      </c>
      <c r="K168" t="s">
        <v>399</v>
      </c>
    </row>
    <row r="169" spans="2:11" x14ac:dyDescent="0.3">
      <c r="B169" s="28">
        <v>1</v>
      </c>
      <c r="C169" s="28" t="s">
        <v>165</v>
      </c>
      <c r="D169" t="s">
        <v>100</v>
      </c>
      <c r="E169" s="28" t="str">
        <f>IF(J169&lt;Leyenda!$D$9,Leyenda!$B$10,IF(AND(J169&gt;=Leyenda!$D$9,J169&lt;=Leyenda!$D$8),Leyenda!$B$9,IF(AND(J169&gt;Leyenda!D$8,J169&lt;Leyenda!$D$7),Leyenda!$B$8,Leyenda!$B$7)))</f>
        <v>SOBRE</v>
      </c>
      <c r="F169" t="s">
        <v>267</v>
      </c>
      <c r="G169" t="s">
        <v>35</v>
      </c>
      <c r="H169">
        <v>101.95</v>
      </c>
      <c r="I169">
        <v>345.49</v>
      </c>
      <c r="J169" s="28">
        <v>0.26</v>
      </c>
      <c r="K169" t="s">
        <v>401</v>
      </c>
    </row>
    <row r="170" spans="2:11" x14ac:dyDescent="0.3">
      <c r="B170" s="28">
        <v>1</v>
      </c>
      <c r="C170" s="28" t="s">
        <v>165</v>
      </c>
      <c r="D170" t="s">
        <v>101</v>
      </c>
      <c r="E170" s="28" t="str">
        <f>IF(J170&lt;Leyenda!$D$9,Leyenda!$B$10,IF(AND(J170&gt;=Leyenda!$D$9,J170&lt;=Leyenda!$D$8),Leyenda!$B$9,IF(AND(J170&gt;Leyenda!D$8,J170&lt;Leyenda!$D$7),Leyenda!$B$8,Leyenda!$B$7)))</f>
        <v>SOBRE</v>
      </c>
      <c r="F170" t="s">
        <v>267</v>
      </c>
      <c r="G170" t="s">
        <v>35</v>
      </c>
      <c r="H170">
        <v>101.95</v>
      </c>
      <c r="I170">
        <v>345.49</v>
      </c>
      <c r="J170" s="28">
        <v>0.27</v>
      </c>
      <c r="K170" t="s">
        <v>401</v>
      </c>
    </row>
    <row r="171" spans="2:11" x14ac:dyDescent="0.3">
      <c r="B171" s="28">
        <v>1</v>
      </c>
      <c r="C171" s="28" t="s">
        <v>165</v>
      </c>
      <c r="D171" t="s">
        <v>102</v>
      </c>
      <c r="E171" s="28" t="str">
        <f>IF(J171&lt;Leyenda!$D$9,Leyenda!$B$10,IF(AND(J171&gt;=Leyenda!$D$9,J171&lt;=Leyenda!$D$8),Leyenda!$B$9,IF(AND(J171&gt;Leyenda!D$8,J171&lt;Leyenda!$D$7),Leyenda!$B$8,Leyenda!$B$7)))</f>
        <v>SOBRE</v>
      </c>
      <c r="F171" t="s">
        <v>267</v>
      </c>
      <c r="G171" t="s">
        <v>35</v>
      </c>
      <c r="H171">
        <v>101.95</v>
      </c>
      <c r="I171">
        <v>345.49</v>
      </c>
      <c r="J171" s="28">
        <v>0.34</v>
      </c>
      <c r="K171" t="s">
        <v>399</v>
      </c>
    </row>
    <row r="172" spans="2:11" x14ac:dyDescent="0.3">
      <c r="B172" s="28">
        <v>1</v>
      </c>
      <c r="C172" s="28" t="s">
        <v>165</v>
      </c>
      <c r="D172" t="s">
        <v>103</v>
      </c>
      <c r="E172" s="28" t="str">
        <f>IF(J172&lt;Leyenda!$D$9,Leyenda!$B$10,IF(AND(J172&gt;=Leyenda!$D$9,J172&lt;=Leyenda!$D$8),Leyenda!$B$9,IF(AND(J172&gt;Leyenda!D$8,J172&lt;Leyenda!$D$7),Leyenda!$B$8,Leyenda!$B$7)))</f>
        <v>SOBRE</v>
      </c>
      <c r="F172" t="s">
        <v>267</v>
      </c>
      <c r="G172" t="s">
        <v>35</v>
      </c>
      <c r="H172">
        <v>101.95</v>
      </c>
      <c r="I172">
        <v>345.49</v>
      </c>
      <c r="J172" s="28">
        <v>0.27</v>
      </c>
      <c r="K172" t="s">
        <v>401</v>
      </c>
    </row>
    <row r="173" spans="2:11" x14ac:dyDescent="0.3">
      <c r="B173" s="28">
        <v>1</v>
      </c>
      <c r="C173" s="28" t="s">
        <v>165</v>
      </c>
      <c r="D173" t="s">
        <v>387</v>
      </c>
      <c r="E173" s="28" t="str">
        <f>IF(J173&lt;Leyenda!$D$9,Leyenda!$B$10,IF(AND(J173&gt;=Leyenda!$D$9,J173&lt;=Leyenda!$D$8),Leyenda!$B$9,IF(AND(J173&gt;Leyenda!D$8,J173&lt;Leyenda!$D$7),Leyenda!$B$8,Leyenda!$B$7)))</f>
        <v>SOBRE</v>
      </c>
      <c r="F173" t="s">
        <v>267</v>
      </c>
      <c r="G173" t="s">
        <v>35</v>
      </c>
      <c r="H173">
        <v>101.95</v>
      </c>
      <c r="I173">
        <v>345.49</v>
      </c>
      <c r="J173" s="28">
        <v>0.33</v>
      </c>
      <c r="K173" t="s">
        <v>399</v>
      </c>
    </row>
    <row r="174" spans="2:11" x14ac:dyDescent="0.3">
      <c r="B174" s="28">
        <v>1</v>
      </c>
      <c r="C174" s="28" t="s">
        <v>165</v>
      </c>
      <c r="D174" t="s">
        <v>13</v>
      </c>
      <c r="E174" s="28" t="str">
        <f>IF(J174&lt;Leyenda!$D$9,Leyenda!$B$10,IF(AND(J174&gt;=Leyenda!$D$9,J174&lt;=Leyenda!$D$8),Leyenda!$B$9,IF(AND(J174&gt;Leyenda!D$8,J174&lt;Leyenda!$D$7),Leyenda!$B$8,Leyenda!$B$7)))</f>
        <v>OK</v>
      </c>
      <c r="F174" t="s">
        <v>14</v>
      </c>
      <c r="G174" t="s">
        <v>35</v>
      </c>
      <c r="H174">
        <v>62.47</v>
      </c>
      <c r="I174">
        <v>53.83</v>
      </c>
      <c r="J174" s="28">
        <v>0.77</v>
      </c>
      <c r="K174" t="s">
        <v>399</v>
      </c>
    </row>
    <row r="175" spans="2:11" x14ac:dyDescent="0.3">
      <c r="B175" s="28">
        <v>1</v>
      </c>
      <c r="C175" s="28" t="s">
        <v>165</v>
      </c>
      <c r="D175" t="s">
        <v>388</v>
      </c>
      <c r="E175" s="28" t="str">
        <f>IF(J175&lt;Leyenda!$D$9,Leyenda!$B$10,IF(AND(J175&gt;=Leyenda!$D$9,J175&lt;=Leyenda!$D$8),Leyenda!$B$9,IF(AND(J175&gt;Leyenda!D$8,J175&lt;Leyenda!$D$7),Leyenda!$B$8,Leyenda!$B$7)))</f>
        <v>OK</v>
      </c>
      <c r="F175" t="s">
        <v>14</v>
      </c>
      <c r="G175" t="s">
        <v>35</v>
      </c>
      <c r="H175">
        <v>62.47</v>
      </c>
      <c r="I175">
        <v>53.83</v>
      </c>
      <c r="J175" s="28">
        <v>0.67</v>
      </c>
      <c r="K175" t="s">
        <v>399</v>
      </c>
    </row>
    <row r="176" spans="2:11" x14ac:dyDescent="0.3">
      <c r="B176" s="28">
        <v>1</v>
      </c>
      <c r="C176" s="28" t="s">
        <v>165</v>
      </c>
      <c r="D176" t="s">
        <v>21</v>
      </c>
      <c r="E176" s="28" t="str">
        <f>IF(J176&lt;Leyenda!$D$9,Leyenda!$B$10,IF(AND(J176&gt;=Leyenda!$D$9,J176&lt;=Leyenda!$D$8),Leyenda!$B$9,IF(AND(J176&gt;Leyenda!D$8,J176&lt;Leyenda!$D$7),Leyenda!$B$8,Leyenda!$B$7)))</f>
        <v>OK</v>
      </c>
      <c r="F176" t="s">
        <v>22</v>
      </c>
      <c r="G176" t="s">
        <v>35</v>
      </c>
      <c r="H176">
        <v>96.66</v>
      </c>
      <c r="I176">
        <v>39.6</v>
      </c>
      <c r="J176" s="28">
        <v>0.81</v>
      </c>
      <c r="K176" t="s">
        <v>399</v>
      </c>
    </row>
    <row r="177" spans="2:11" x14ac:dyDescent="0.3">
      <c r="B177" s="28">
        <v>1</v>
      </c>
      <c r="C177" s="28" t="s">
        <v>165</v>
      </c>
      <c r="D177" t="s">
        <v>389</v>
      </c>
      <c r="E177" s="28" t="str">
        <f>IF(J177&lt;Leyenda!$D$9,Leyenda!$B$10,IF(AND(J177&gt;=Leyenda!$D$9,J177&lt;=Leyenda!$D$8),Leyenda!$B$9,IF(AND(J177&gt;Leyenda!D$8,J177&lt;Leyenda!$D$7),Leyenda!$B$8,Leyenda!$B$7)))</f>
        <v>OK</v>
      </c>
      <c r="F177" t="s">
        <v>22</v>
      </c>
      <c r="G177" t="s">
        <v>35</v>
      </c>
      <c r="H177">
        <v>96.66</v>
      </c>
      <c r="I177">
        <v>39.6</v>
      </c>
      <c r="J177" s="28">
        <v>0.7</v>
      </c>
      <c r="K177" t="s">
        <v>399</v>
      </c>
    </row>
    <row r="178" spans="2:11" x14ac:dyDescent="0.3">
      <c r="B178" s="28">
        <v>1</v>
      </c>
      <c r="C178" s="28" t="s">
        <v>165</v>
      </c>
      <c r="D178" t="s">
        <v>107</v>
      </c>
      <c r="E178" s="28" t="str">
        <f>IF(J178&lt;Leyenda!$D$9,Leyenda!$B$10,IF(AND(J178&gt;=Leyenda!$D$9,J178&lt;=Leyenda!$D$8),Leyenda!$B$9,IF(AND(J178&gt;Leyenda!D$8,J178&lt;Leyenda!$D$7),Leyenda!$B$8,Leyenda!$B$7)))</f>
        <v>OK</v>
      </c>
      <c r="F178" t="s">
        <v>25</v>
      </c>
      <c r="G178" t="s">
        <v>35</v>
      </c>
      <c r="H178">
        <v>89.27</v>
      </c>
      <c r="I178">
        <v>359.98</v>
      </c>
      <c r="J178" s="28">
        <v>0.5</v>
      </c>
      <c r="K178" t="s">
        <v>400</v>
      </c>
    </row>
    <row r="179" spans="2:11" x14ac:dyDescent="0.3">
      <c r="B179" s="28">
        <v>1</v>
      </c>
      <c r="C179" s="28" t="s">
        <v>165</v>
      </c>
      <c r="D179" t="s">
        <v>390</v>
      </c>
      <c r="E179" s="28" t="str">
        <f>IF(J179&lt;Leyenda!$D$9,Leyenda!$B$10,IF(AND(J179&gt;=Leyenda!$D$9,J179&lt;=Leyenda!$D$8),Leyenda!$B$9,IF(AND(J179&gt;Leyenda!D$8,J179&lt;Leyenda!$D$7),Leyenda!$B$8,Leyenda!$B$7)))</f>
        <v>SOBRE</v>
      </c>
      <c r="F179" t="s">
        <v>10</v>
      </c>
      <c r="G179" t="s">
        <v>35</v>
      </c>
      <c r="H179">
        <v>48.23</v>
      </c>
      <c r="I179">
        <v>215.29</v>
      </c>
      <c r="J179" s="28">
        <v>0.27</v>
      </c>
      <c r="K179" t="s">
        <v>399</v>
      </c>
    </row>
    <row r="180" spans="2:11" x14ac:dyDescent="0.3">
      <c r="B180" s="28">
        <v>1</v>
      </c>
      <c r="C180" s="28" t="s">
        <v>165</v>
      </c>
      <c r="D180" t="s">
        <v>391</v>
      </c>
      <c r="E180" s="28" t="str">
        <f>IF(J180&lt;Leyenda!$D$9,Leyenda!$B$10,IF(AND(J180&gt;=Leyenda!$D$9,J180&lt;=Leyenda!$D$8),Leyenda!$B$9,IF(AND(J180&gt;Leyenda!D$8,J180&lt;Leyenda!$D$7),Leyenda!$B$8,Leyenda!$B$7)))</f>
        <v>OK</v>
      </c>
      <c r="F180" t="s">
        <v>25</v>
      </c>
      <c r="G180" t="s">
        <v>35</v>
      </c>
      <c r="H180">
        <v>89.27</v>
      </c>
      <c r="I180">
        <v>359.98</v>
      </c>
      <c r="J180" s="28">
        <v>0.53</v>
      </c>
      <c r="K180" t="s">
        <v>399</v>
      </c>
    </row>
    <row r="181" spans="2:11" x14ac:dyDescent="0.3">
      <c r="B181" s="28">
        <v>1</v>
      </c>
      <c r="C181" s="28" t="s">
        <v>165</v>
      </c>
      <c r="D181" t="s">
        <v>110</v>
      </c>
      <c r="E181" s="28" t="str">
        <f>IF(J181&lt;Leyenda!$D$9,Leyenda!$B$10,IF(AND(J181&gt;=Leyenda!$D$9,J181&lt;=Leyenda!$D$8),Leyenda!$B$9,IF(AND(J181&gt;Leyenda!D$8,J181&lt;Leyenda!$D$7),Leyenda!$B$8,Leyenda!$B$7)))</f>
        <v>SOBRE</v>
      </c>
      <c r="F181" t="s">
        <v>267</v>
      </c>
      <c r="G181" t="s">
        <v>35</v>
      </c>
      <c r="H181">
        <v>101.95</v>
      </c>
      <c r="I181">
        <v>345.49</v>
      </c>
      <c r="J181" s="28">
        <v>0.32</v>
      </c>
      <c r="K181" t="s">
        <v>399</v>
      </c>
    </row>
    <row r="182" spans="2:11" x14ac:dyDescent="0.3">
      <c r="B182" s="28">
        <v>1</v>
      </c>
      <c r="C182" s="28" t="s">
        <v>165</v>
      </c>
      <c r="D182" t="s">
        <v>111</v>
      </c>
      <c r="E182" s="28" t="str">
        <f>IF(J182&lt;Leyenda!$D$9,Leyenda!$B$10,IF(AND(J182&gt;=Leyenda!$D$9,J182&lt;=Leyenda!$D$8),Leyenda!$B$9,IF(AND(J182&gt;Leyenda!D$8,J182&lt;Leyenda!$D$7),Leyenda!$B$8,Leyenda!$B$7)))</f>
        <v>SOBRE</v>
      </c>
      <c r="F182" t="s">
        <v>267</v>
      </c>
      <c r="G182" t="s">
        <v>35</v>
      </c>
      <c r="H182">
        <v>101.95</v>
      </c>
      <c r="I182">
        <v>345.49</v>
      </c>
      <c r="J182" s="28">
        <v>0.26</v>
      </c>
      <c r="K182" t="s">
        <v>401</v>
      </c>
    </row>
    <row r="183" spans="2:11" x14ac:dyDescent="0.3">
      <c r="B183" s="28">
        <v>1</v>
      </c>
      <c r="C183" s="28" t="s">
        <v>165</v>
      </c>
      <c r="D183" t="s">
        <v>112</v>
      </c>
      <c r="E183" s="28" t="str">
        <f>IF(J183&lt;Leyenda!$D$9,Leyenda!$B$10,IF(AND(J183&gt;=Leyenda!$D$9,J183&lt;=Leyenda!$D$8),Leyenda!$B$9,IF(AND(J183&gt;Leyenda!D$8,J183&lt;Leyenda!$D$7),Leyenda!$B$8,Leyenda!$B$7)))</f>
        <v>SOBRE</v>
      </c>
      <c r="F183" t="s">
        <v>267</v>
      </c>
      <c r="G183" t="s">
        <v>35</v>
      </c>
      <c r="H183">
        <v>101.95</v>
      </c>
      <c r="I183">
        <v>345.49</v>
      </c>
      <c r="J183" s="28">
        <v>0.33</v>
      </c>
      <c r="K183" t="s">
        <v>401</v>
      </c>
    </row>
    <row r="184" spans="2:11" x14ac:dyDescent="0.3">
      <c r="B184" s="28">
        <v>1</v>
      </c>
      <c r="C184" s="28" t="s">
        <v>165</v>
      </c>
      <c r="D184" t="s">
        <v>113</v>
      </c>
      <c r="E184" s="28" t="str">
        <f>IF(J184&lt;Leyenda!$D$9,Leyenda!$B$10,IF(AND(J184&gt;=Leyenda!$D$9,J184&lt;=Leyenda!$D$8),Leyenda!$B$9,IF(AND(J184&gt;Leyenda!D$8,J184&lt;Leyenda!$D$7),Leyenda!$B$8,Leyenda!$B$7)))</f>
        <v>SOBRE</v>
      </c>
      <c r="F184" t="s">
        <v>267</v>
      </c>
      <c r="G184" t="s">
        <v>35</v>
      </c>
      <c r="H184">
        <v>101.95</v>
      </c>
      <c r="I184">
        <v>345.49</v>
      </c>
      <c r="J184" s="28">
        <v>0.41</v>
      </c>
      <c r="K184" t="s">
        <v>399</v>
      </c>
    </row>
    <row r="185" spans="2:11" x14ac:dyDescent="0.3">
      <c r="B185" s="28">
        <v>1</v>
      </c>
      <c r="C185" s="28" t="s">
        <v>165</v>
      </c>
      <c r="D185" t="s">
        <v>114</v>
      </c>
      <c r="E185" s="28" t="str">
        <f>IF(J185&lt;Leyenda!$D$9,Leyenda!$B$10,IF(AND(J185&gt;=Leyenda!$D$9,J185&lt;=Leyenda!$D$8),Leyenda!$B$9,IF(AND(J185&gt;Leyenda!D$8,J185&lt;Leyenda!$D$7),Leyenda!$B$8,Leyenda!$B$7)))</f>
        <v>SOBRE</v>
      </c>
      <c r="F185" t="s">
        <v>267</v>
      </c>
      <c r="G185" t="s">
        <v>35</v>
      </c>
      <c r="H185">
        <v>101.95</v>
      </c>
      <c r="I185">
        <v>345.49</v>
      </c>
      <c r="J185" s="28">
        <v>0.31</v>
      </c>
      <c r="K185" t="s">
        <v>401</v>
      </c>
    </row>
    <row r="186" spans="2:11" x14ac:dyDescent="0.3">
      <c r="B186" s="28">
        <v>1</v>
      </c>
      <c r="C186" s="28" t="s">
        <v>165</v>
      </c>
      <c r="D186" t="s">
        <v>392</v>
      </c>
      <c r="E186" s="28" t="str">
        <f>IF(J186&lt;Leyenda!$D$9,Leyenda!$B$10,IF(AND(J186&gt;=Leyenda!$D$9,J186&lt;=Leyenda!$D$8),Leyenda!$B$9,IF(AND(J186&gt;Leyenda!D$8,J186&lt;Leyenda!$D$7),Leyenda!$B$8,Leyenda!$B$7)))</f>
        <v>SOBRE</v>
      </c>
      <c r="F186" t="s">
        <v>267</v>
      </c>
      <c r="G186" t="s">
        <v>35</v>
      </c>
      <c r="H186">
        <v>101.95</v>
      </c>
      <c r="I186">
        <v>345.49</v>
      </c>
      <c r="J186" s="28">
        <v>0.38</v>
      </c>
      <c r="K186" t="s">
        <v>399</v>
      </c>
    </row>
    <row r="187" spans="2:11" x14ac:dyDescent="0.3">
      <c r="B187" s="28">
        <v>1</v>
      </c>
      <c r="C187" s="28" t="s">
        <v>165</v>
      </c>
      <c r="D187" t="s">
        <v>116</v>
      </c>
      <c r="E187" s="28" t="str">
        <f>IF(J187&lt;Leyenda!$D$9,Leyenda!$B$10,IF(AND(J187&gt;=Leyenda!$D$9,J187&lt;=Leyenda!$D$8),Leyenda!$B$9,IF(AND(J187&gt;Leyenda!D$8,J187&lt;Leyenda!$D$7),Leyenda!$B$8,Leyenda!$B$7)))</f>
        <v>OK</v>
      </c>
      <c r="F187" t="s">
        <v>14</v>
      </c>
      <c r="G187" t="s">
        <v>35</v>
      </c>
      <c r="H187">
        <v>62.47</v>
      </c>
      <c r="I187">
        <v>53.83</v>
      </c>
      <c r="J187" s="28">
        <v>0.54</v>
      </c>
      <c r="K187" t="s">
        <v>399</v>
      </c>
    </row>
    <row r="188" spans="2:11" x14ac:dyDescent="0.3">
      <c r="B188" s="28">
        <v>1</v>
      </c>
      <c r="C188" s="28" t="s">
        <v>165</v>
      </c>
      <c r="D188" t="s">
        <v>393</v>
      </c>
      <c r="E188" s="28" t="str">
        <f>IF(J188&lt;Leyenda!$D$9,Leyenda!$B$10,IF(AND(J188&gt;=Leyenda!$D$9,J188&lt;=Leyenda!$D$8),Leyenda!$B$9,IF(AND(J188&gt;Leyenda!D$8,J188&lt;Leyenda!$D$7),Leyenda!$B$8,Leyenda!$B$7)))</f>
        <v>SOBRE</v>
      </c>
      <c r="F188" t="s">
        <v>14</v>
      </c>
      <c r="G188" t="s">
        <v>35</v>
      </c>
      <c r="H188">
        <v>62.47</v>
      </c>
      <c r="I188">
        <v>53.83</v>
      </c>
      <c r="J188" s="28">
        <v>0.44</v>
      </c>
      <c r="K188" t="s">
        <v>399</v>
      </c>
    </row>
    <row r="189" spans="2:11" x14ac:dyDescent="0.3">
      <c r="B189" s="28">
        <v>1</v>
      </c>
      <c r="C189" s="28" t="s">
        <v>165</v>
      </c>
      <c r="D189" t="s">
        <v>118</v>
      </c>
      <c r="E189" s="28" t="str">
        <f>IF(J189&lt;Leyenda!$D$9,Leyenda!$B$10,IF(AND(J189&gt;=Leyenda!$D$9,J189&lt;=Leyenda!$D$8),Leyenda!$B$9,IF(AND(J189&gt;Leyenda!D$8,J189&lt;Leyenda!$D$7),Leyenda!$B$8,Leyenda!$B$7)))</f>
        <v>OK</v>
      </c>
      <c r="F189" t="s">
        <v>22</v>
      </c>
      <c r="G189" t="s">
        <v>35</v>
      </c>
      <c r="H189">
        <v>96.66</v>
      </c>
      <c r="I189">
        <v>39.6</v>
      </c>
      <c r="J189" s="28">
        <v>0.57999999999999996</v>
      </c>
      <c r="K189" t="s">
        <v>399</v>
      </c>
    </row>
    <row r="190" spans="2:11" x14ac:dyDescent="0.3">
      <c r="B190" s="28">
        <v>1</v>
      </c>
      <c r="C190" s="28" t="s">
        <v>165</v>
      </c>
      <c r="D190" t="s">
        <v>394</v>
      </c>
      <c r="E190" s="28" t="str">
        <f>IF(J190&lt;Leyenda!$D$9,Leyenda!$B$10,IF(AND(J190&gt;=Leyenda!$D$9,J190&lt;=Leyenda!$D$8),Leyenda!$B$9,IF(AND(J190&gt;Leyenda!D$8,J190&lt;Leyenda!$D$7),Leyenda!$B$8,Leyenda!$B$7)))</f>
        <v>SOBRE</v>
      </c>
      <c r="F190" t="s">
        <v>22</v>
      </c>
      <c r="G190" t="s">
        <v>35</v>
      </c>
      <c r="H190">
        <v>96.66</v>
      </c>
      <c r="I190">
        <v>39.6</v>
      </c>
      <c r="J190" s="28">
        <v>0.46</v>
      </c>
      <c r="K190" t="s">
        <v>399</v>
      </c>
    </row>
    <row r="191" spans="2:11" x14ac:dyDescent="0.3">
      <c r="B191" s="28">
        <v>1</v>
      </c>
      <c r="C191" s="28" t="s">
        <v>165</v>
      </c>
      <c r="D191" t="s">
        <v>120</v>
      </c>
      <c r="E191" s="28" t="str">
        <f>IF(J191&lt;Leyenda!$D$9,Leyenda!$B$10,IF(AND(J191&gt;=Leyenda!$D$9,J191&lt;=Leyenda!$D$8),Leyenda!$B$9,IF(AND(J191&gt;Leyenda!D$8,J191&lt;Leyenda!$D$7),Leyenda!$B$8,Leyenda!$B$7)))</f>
        <v>SOBRE</v>
      </c>
      <c r="F191" t="s">
        <v>25</v>
      </c>
      <c r="G191" t="s">
        <v>35</v>
      </c>
      <c r="H191">
        <v>89.27</v>
      </c>
      <c r="I191">
        <v>359.98</v>
      </c>
      <c r="J191" s="28">
        <v>0.36</v>
      </c>
      <c r="K191" t="s">
        <v>401</v>
      </c>
    </row>
    <row r="192" spans="2:11" x14ac:dyDescent="0.3">
      <c r="B192" s="28">
        <v>1</v>
      </c>
      <c r="C192" s="28" t="s">
        <v>165</v>
      </c>
      <c r="D192" t="s">
        <v>365</v>
      </c>
      <c r="E192" s="28" t="str">
        <f>IF(J192&lt;Leyenda!$D$9,Leyenda!$B$10,IF(AND(J192&gt;=Leyenda!$D$9,J192&lt;=Leyenda!$D$8),Leyenda!$B$9,IF(AND(J192&gt;Leyenda!D$8,J192&lt;Leyenda!$D$7),Leyenda!$B$8,Leyenda!$B$7)))</f>
        <v>LIMITE</v>
      </c>
      <c r="F192" t="s">
        <v>10</v>
      </c>
      <c r="G192" t="s">
        <v>35</v>
      </c>
      <c r="H192">
        <v>48.23</v>
      </c>
      <c r="I192">
        <v>215.29</v>
      </c>
      <c r="J192" s="28">
        <v>0.86</v>
      </c>
      <c r="K192" t="s">
        <v>400</v>
      </c>
    </row>
    <row r="193" spans="2:11" x14ac:dyDescent="0.3">
      <c r="B193" s="28">
        <v>1</v>
      </c>
      <c r="C193" s="28" t="s">
        <v>165</v>
      </c>
      <c r="D193" t="s">
        <v>395</v>
      </c>
      <c r="E193" s="28" t="str">
        <f>IF(J193&lt;Leyenda!$D$9,Leyenda!$B$10,IF(AND(J193&gt;=Leyenda!$D$9,J193&lt;=Leyenda!$D$8),Leyenda!$B$9,IF(AND(J193&gt;Leyenda!D$8,J193&lt;Leyenda!$D$7),Leyenda!$B$8,Leyenda!$B$7)))</f>
        <v>OK</v>
      </c>
      <c r="F193" t="s">
        <v>25</v>
      </c>
      <c r="G193" t="s">
        <v>35</v>
      </c>
      <c r="H193">
        <v>89.27</v>
      </c>
      <c r="I193">
        <v>359.98</v>
      </c>
      <c r="J193" s="28">
        <v>0.67</v>
      </c>
      <c r="K193" t="s">
        <v>399</v>
      </c>
    </row>
    <row r="194" spans="2:11" x14ac:dyDescent="0.3">
      <c r="B194" s="28">
        <v>1</v>
      </c>
      <c r="C194" s="28" t="s">
        <v>165</v>
      </c>
      <c r="D194" t="s">
        <v>123</v>
      </c>
      <c r="E194" s="28" t="str">
        <f>IF(J194&lt;Leyenda!$D$9,Leyenda!$B$10,IF(AND(J194&gt;=Leyenda!$D$9,J194&lt;=Leyenda!$D$8),Leyenda!$B$9,IF(AND(J194&gt;Leyenda!D$8,J194&lt;Leyenda!$D$7),Leyenda!$B$8,Leyenda!$B$7)))</f>
        <v>LIMITE</v>
      </c>
      <c r="F194" t="s">
        <v>267</v>
      </c>
      <c r="G194" t="s">
        <v>35</v>
      </c>
      <c r="H194">
        <v>101.95</v>
      </c>
      <c r="I194">
        <v>345.49</v>
      </c>
      <c r="J194" s="28">
        <v>0.91</v>
      </c>
      <c r="K194" t="s">
        <v>400</v>
      </c>
    </row>
    <row r="195" spans="2:11" x14ac:dyDescent="0.3">
      <c r="B195" s="28">
        <v>1</v>
      </c>
      <c r="C195" s="28" t="s">
        <v>165</v>
      </c>
      <c r="D195" t="s">
        <v>27</v>
      </c>
      <c r="E195" s="28" t="str">
        <f>IF(J195&lt;Leyenda!$D$9,Leyenda!$B$10,IF(AND(J195&gt;=Leyenda!$D$9,J195&lt;=Leyenda!$D$8),Leyenda!$B$9,IF(AND(J195&gt;Leyenda!D$8,J195&lt;Leyenda!$D$7),Leyenda!$B$8,Leyenda!$B$7)))</f>
        <v>LIMITE</v>
      </c>
      <c r="F195" t="s">
        <v>267</v>
      </c>
      <c r="G195" t="s">
        <v>35</v>
      </c>
      <c r="H195">
        <v>101.95</v>
      </c>
      <c r="I195">
        <v>345.49</v>
      </c>
      <c r="J195" s="28">
        <v>0.9</v>
      </c>
      <c r="K195" t="s">
        <v>400</v>
      </c>
    </row>
    <row r="196" spans="2:11" x14ac:dyDescent="0.3">
      <c r="B196" s="28">
        <v>1</v>
      </c>
      <c r="C196" s="28" t="s">
        <v>165</v>
      </c>
      <c r="D196" t="s">
        <v>124</v>
      </c>
      <c r="E196" s="28" t="str">
        <f>IF(J196&lt;Leyenda!$D$9,Leyenda!$B$10,IF(AND(J196&gt;=Leyenda!$D$9,J196&lt;=Leyenda!$D$8),Leyenda!$B$9,IF(AND(J196&gt;Leyenda!D$8,J196&lt;Leyenda!$D$7),Leyenda!$B$8,Leyenda!$B$7)))</f>
        <v>SOBRE</v>
      </c>
      <c r="F196" t="s">
        <v>267</v>
      </c>
      <c r="G196" t="s">
        <v>35</v>
      </c>
      <c r="H196">
        <v>101.95</v>
      </c>
      <c r="I196">
        <v>345.49</v>
      </c>
      <c r="J196" s="28">
        <v>0.34</v>
      </c>
      <c r="K196" t="s">
        <v>401</v>
      </c>
    </row>
    <row r="197" spans="2:11" x14ac:dyDescent="0.3">
      <c r="B197" s="28">
        <v>1</v>
      </c>
      <c r="C197" s="28" t="s">
        <v>165</v>
      </c>
      <c r="D197" t="s">
        <v>125</v>
      </c>
      <c r="E197" s="28" t="str">
        <f>IF(J197&lt;Leyenda!$D$9,Leyenda!$B$10,IF(AND(J197&gt;=Leyenda!$D$9,J197&lt;=Leyenda!$D$8),Leyenda!$B$9,IF(AND(J197&gt;Leyenda!D$8,J197&lt;Leyenda!$D$7),Leyenda!$B$8,Leyenda!$B$7)))</f>
        <v>SOBRE</v>
      </c>
      <c r="F197" t="s">
        <v>267</v>
      </c>
      <c r="G197" t="s">
        <v>35</v>
      </c>
      <c r="H197">
        <v>101.95</v>
      </c>
      <c r="I197">
        <v>345.49</v>
      </c>
      <c r="J197" s="28">
        <v>0.41</v>
      </c>
      <c r="K197" t="s">
        <v>399</v>
      </c>
    </row>
    <row r="198" spans="2:11" x14ac:dyDescent="0.3">
      <c r="B198" s="28">
        <v>1</v>
      </c>
      <c r="C198" s="28" t="s">
        <v>165</v>
      </c>
      <c r="D198" t="s">
        <v>126</v>
      </c>
      <c r="E198" s="28" t="str">
        <f>IF(J198&lt;Leyenda!$D$9,Leyenda!$B$10,IF(AND(J198&gt;=Leyenda!$D$9,J198&lt;=Leyenda!$D$8),Leyenda!$B$9,IF(AND(J198&gt;Leyenda!D$8,J198&lt;Leyenda!$D$7),Leyenda!$B$8,Leyenda!$B$7)))</f>
        <v>SOBRE</v>
      </c>
      <c r="F198" t="s">
        <v>267</v>
      </c>
      <c r="G198" t="s">
        <v>35</v>
      </c>
      <c r="H198">
        <v>101.95</v>
      </c>
      <c r="I198">
        <v>345.49</v>
      </c>
      <c r="J198" s="28">
        <v>0.32</v>
      </c>
      <c r="K198" t="s">
        <v>401</v>
      </c>
    </row>
    <row r="199" spans="2:11" x14ac:dyDescent="0.3">
      <c r="B199" s="28">
        <v>1</v>
      </c>
      <c r="C199" s="28" t="s">
        <v>165</v>
      </c>
      <c r="D199" t="s">
        <v>396</v>
      </c>
      <c r="E199" s="28" t="str">
        <f>IF(J199&lt;Leyenda!$D$9,Leyenda!$B$10,IF(AND(J199&gt;=Leyenda!$D$9,J199&lt;=Leyenda!$D$8),Leyenda!$B$9,IF(AND(J199&gt;Leyenda!D$8,J199&lt;Leyenda!$D$7),Leyenda!$B$8,Leyenda!$B$7)))</f>
        <v>SOBRE</v>
      </c>
      <c r="F199" t="s">
        <v>267</v>
      </c>
      <c r="G199" t="s">
        <v>35</v>
      </c>
      <c r="H199">
        <v>101.95</v>
      </c>
      <c r="I199">
        <v>345.49</v>
      </c>
      <c r="J199" s="28">
        <v>0.38</v>
      </c>
      <c r="K199" t="s">
        <v>399</v>
      </c>
    </row>
    <row r="200" spans="2:11" x14ac:dyDescent="0.3">
      <c r="B200" s="28">
        <v>1</v>
      </c>
      <c r="C200" s="28" t="s">
        <v>165</v>
      </c>
      <c r="D200" t="s">
        <v>6</v>
      </c>
      <c r="E200" s="28" t="str">
        <f>IF(J200&lt;Leyenda!$D$9,Leyenda!$B$10,IF(AND(J200&gt;=Leyenda!$D$9,J200&lt;=Leyenda!$D$8),Leyenda!$B$9,IF(AND(J200&gt;Leyenda!D$8,J200&lt;Leyenda!$D$7),Leyenda!$B$8,Leyenda!$B$7)))</f>
        <v>OK</v>
      </c>
      <c r="F200" t="s">
        <v>9</v>
      </c>
      <c r="G200" t="s">
        <v>35</v>
      </c>
      <c r="H200">
        <v>15.65</v>
      </c>
      <c r="I200">
        <v>68.62</v>
      </c>
      <c r="J200" s="28">
        <v>0.56000000000000005</v>
      </c>
      <c r="K200" t="s">
        <v>400</v>
      </c>
    </row>
    <row r="201" spans="2:11" x14ac:dyDescent="0.3">
      <c r="B201" s="28">
        <v>1</v>
      </c>
      <c r="C201" s="28" t="s">
        <v>165</v>
      </c>
      <c r="D201" t="s">
        <v>397</v>
      </c>
      <c r="E201" s="28" t="str">
        <f>IF(J201&lt;Leyenda!$D$9,Leyenda!$B$10,IF(AND(J201&gt;=Leyenda!$D$9,J201&lt;=Leyenda!$D$8),Leyenda!$B$9,IF(AND(J201&gt;Leyenda!D$8,J201&lt;Leyenda!$D$7),Leyenda!$B$8,Leyenda!$B$7)))</f>
        <v>OK</v>
      </c>
      <c r="F201" t="s">
        <v>9</v>
      </c>
      <c r="G201" t="s">
        <v>35</v>
      </c>
      <c r="H201">
        <v>15.65</v>
      </c>
      <c r="I201">
        <v>68.62</v>
      </c>
      <c r="J201" s="28">
        <v>0.56000000000000005</v>
      </c>
      <c r="K201" t="s">
        <v>400</v>
      </c>
    </row>
    <row r="202" spans="2:11" x14ac:dyDescent="0.3">
      <c r="B202" s="28">
        <v>1</v>
      </c>
      <c r="C202" s="28" t="s">
        <v>165</v>
      </c>
      <c r="D202" t="s">
        <v>363</v>
      </c>
      <c r="E202" s="28" t="str">
        <f>IF(J202&lt;Leyenda!$D$9,Leyenda!$B$10,IF(AND(J202&gt;=Leyenda!$D$9,J202&lt;=Leyenda!$D$8),Leyenda!$B$9,IF(AND(J202&gt;Leyenda!D$8,J202&lt;Leyenda!$D$7),Leyenda!$B$8,Leyenda!$B$7)))</f>
        <v>OK</v>
      </c>
      <c r="F202" t="s">
        <v>229</v>
      </c>
      <c r="G202" t="s">
        <v>35</v>
      </c>
      <c r="H202">
        <v>47.32</v>
      </c>
      <c r="I202">
        <v>58.73</v>
      </c>
      <c r="J202" s="28">
        <v>0.71</v>
      </c>
      <c r="K202" t="s">
        <v>400</v>
      </c>
    </row>
    <row r="203" spans="2:11" x14ac:dyDescent="0.3">
      <c r="B203" s="28">
        <v>1</v>
      </c>
      <c r="C203" s="28" t="s">
        <v>165</v>
      </c>
      <c r="D203" t="s">
        <v>130</v>
      </c>
      <c r="E203" s="28" t="str">
        <f>IF(J203&lt;Leyenda!$D$9,Leyenda!$B$10,IF(AND(J203&gt;=Leyenda!$D$9,J203&lt;=Leyenda!$D$8),Leyenda!$B$9,IF(AND(J203&gt;Leyenda!D$8,J203&lt;Leyenda!$D$7),Leyenda!$B$8,Leyenda!$B$7)))</f>
        <v>SOBRE</v>
      </c>
      <c r="F203" t="s">
        <v>18</v>
      </c>
      <c r="G203" t="s">
        <v>35</v>
      </c>
      <c r="H203">
        <v>104.93</v>
      </c>
      <c r="I203">
        <v>90.71</v>
      </c>
      <c r="J203" s="28">
        <v>0.36</v>
      </c>
      <c r="K203" t="s">
        <v>399</v>
      </c>
    </row>
    <row r="204" spans="2:11" x14ac:dyDescent="0.3">
      <c r="B204" s="28">
        <v>1</v>
      </c>
      <c r="C204" s="28" t="s">
        <v>165</v>
      </c>
      <c r="D204" t="s">
        <v>366</v>
      </c>
      <c r="E204" s="28" t="str">
        <f>IF(J204&lt;Leyenda!$D$9,Leyenda!$B$10,IF(AND(J204&gt;=Leyenda!$D$9,J204&lt;=Leyenda!$D$8),Leyenda!$B$9,IF(AND(J204&gt;Leyenda!D$8,J204&lt;Leyenda!$D$7),Leyenda!$B$8,Leyenda!$B$7)))</f>
        <v>SOBRE</v>
      </c>
      <c r="F204" t="s">
        <v>18</v>
      </c>
      <c r="G204" t="s">
        <v>35</v>
      </c>
      <c r="H204">
        <v>104.93</v>
      </c>
      <c r="I204">
        <v>90.71</v>
      </c>
      <c r="J204" s="28">
        <v>0.36</v>
      </c>
      <c r="K204" t="s">
        <v>399</v>
      </c>
    </row>
    <row r="205" spans="2:11" x14ac:dyDescent="0.3">
      <c r="B205" s="28">
        <v>1</v>
      </c>
      <c r="C205" s="28" t="s">
        <v>165</v>
      </c>
      <c r="D205" t="s">
        <v>132</v>
      </c>
      <c r="E205" s="28" t="str">
        <f>IF(J205&lt;Leyenda!$D$9,Leyenda!$B$10,IF(AND(J205&gt;=Leyenda!$D$9,J205&lt;=Leyenda!$D$8),Leyenda!$B$9,IF(AND(J205&gt;Leyenda!D$8,J205&lt;Leyenda!$D$7),Leyenda!$B$8,Leyenda!$B$7)))</f>
        <v>SOBRE</v>
      </c>
      <c r="F205" t="s">
        <v>229</v>
      </c>
      <c r="G205" t="s">
        <v>35</v>
      </c>
      <c r="H205">
        <v>44.24</v>
      </c>
      <c r="I205">
        <v>58.73</v>
      </c>
      <c r="J205" s="28">
        <v>0.49</v>
      </c>
      <c r="K205" t="s">
        <v>400</v>
      </c>
    </row>
    <row r="206" spans="2:11" x14ac:dyDescent="0.3">
      <c r="B206" s="28">
        <v>1</v>
      </c>
      <c r="C206" s="28" t="s">
        <v>165</v>
      </c>
      <c r="D206" t="s">
        <v>398</v>
      </c>
      <c r="E206" s="28" t="str">
        <f>IF(J206&lt;Leyenda!$D$9,Leyenda!$B$10,IF(AND(J206&gt;=Leyenda!$D$9,J206&lt;=Leyenda!$D$8),Leyenda!$B$9,IF(AND(J206&gt;Leyenda!D$8,J206&lt;Leyenda!$D$7),Leyenda!$B$8,Leyenda!$B$7)))</f>
        <v>SOBRE</v>
      </c>
      <c r="F206" t="s">
        <v>229</v>
      </c>
      <c r="G206" t="s">
        <v>35</v>
      </c>
      <c r="H206">
        <v>44.24</v>
      </c>
      <c r="I206">
        <v>58.73</v>
      </c>
      <c r="J206" s="28">
        <v>0.49</v>
      </c>
      <c r="K206" t="s">
        <v>400</v>
      </c>
    </row>
    <row r="207" spans="2:11" x14ac:dyDescent="0.3">
      <c r="B207" s="28">
        <v>2</v>
      </c>
      <c r="C207" s="28" t="s">
        <v>165</v>
      </c>
      <c r="D207" t="s">
        <v>33</v>
      </c>
      <c r="E207" s="28" t="str">
        <f>IF(J207&lt;Leyenda!$D$9,Leyenda!$B$10,IF(AND(J207&gt;=Leyenda!$D$9,J207&lt;=Leyenda!$D$8),Leyenda!$B$9,IF(AND(J207&gt;Leyenda!D$8,J207&lt;Leyenda!$D$7),Leyenda!$B$8,Leyenda!$B$7)))</f>
        <v>OK</v>
      </c>
      <c r="F207" t="s">
        <v>41</v>
      </c>
      <c r="G207" t="s">
        <v>35</v>
      </c>
      <c r="H207">
        <v>18.77</v>
      </c>
      <c r="I207">
        <v>80.349999999999994</v>
      </c>
      <c r="J207" s="28">
        <v>0.82</v>
      </c>
      <c r="K207" t="s">
        <v>400</v>
      </c>
    </row>
    <row r="208" spans="2:11" x14ac:dyDescent="0.3">
      <c r="B208" s="28">
        <v>2</v>
      </c>
      <c r="C208" s="28" t="s">
        <v>165</v>
      </c>
      <c r="D208" t="s">
        <v>36</v>
      </c>
      <c r="E208" s="28" t="str">
        <f>IF(J208&lt;Leyenda!$D$9,Leyenda!$B$10,IF(AND(J208&gt;=Leyenda!$D$9,J208&lt;=Leyenda!$D$8),Leyenda!$B$9,IF(AND(J208&gt;Leyenda!D$8,J208&lt;Leyenda!$D$7),Leyenda!$B$8,Leyenda!$B$7)))</f>
        <v>OK</v>
      </c>
      <c r="F208" t="s">
        <v>41</v>
      </c>
      <c r="G208" t="s">
        <v>35</v>
      </c>
      <c r="H208">
        <v>18.77</v>
      </c>
      <c r="I208">
        <v>80.349999999999994</v>
      </c>
      <c r="J208" s="28">
        <v>0.82</v>
      </c>
      <c r="K208" t="s">
        <v>400</v>
      </c>
    </row>
    <row r="209" spans="2:11" x14ac:dyDescent="0.3">
      <c r="B209" s="28">
        <v>2</v>
      </c>
      <c r="C209" s="28" t="s">
        <v>165</v>
      </c>
      <c r="D209" t="s">
        <v>37</v>
      </c>
      <c r="E209" s="28" t="str">
        <f>IF(J209&lt;Leyenda!$D$9,Leyenda!$B$10,IF(AND(J209&gt;=Leyenda!$D$9,J209&lt;=Leyenda!$D$8),Leyenda!$B$9,IF(AND(J209&gt;Leyenda!D$8,J209&lt;Leyenda!$D$7),Leyenda!$B$8,Leyenda!$B$7)))</f>
        <v>OK</v>
      </c>
      <c r="F209" t="s">
        <v>12</v>
      </c>
      <c r="G209" t="s">
        <v>35</v>
      </c>
      <c r="H209">
        <v>50.58</v>
      </c>
      <c r="I209">
        <v>61.46</v>
      </c>
      <c r="J209" s="28">
        <v>0.52</v>
      </c>
      <c r="K209" t="s">
        <v>399</v>
      </c>
    </row>
    <row r="210" spans="2:11" x14ac:dyDescent="0.3">
      <c r="B210" s="28">
        <v>2</v>
      </c>
      <c r="C210" s="28" t="s">
        <v>165</v>
      </c>
      <c r="D210" t="s">
        <v>17</v>
      </c>
      <c r="E210" s="28" t="str">
        <f>IF(J210&lt;Leyenda!$D$9,Leyenda!$B$10,IF(AND(J210&gt;=Leyenda!$D$9,J210&lt;=Leyenda!$D$8),Leyenda!$B$9,IF(AND(J210&gt;Leyenda!D$8,J210&lt;Leyenda!$D$7),Leyenda!$B$8,Leyenda!$B$7)))</f>
        <v>OK</v>
      </c>
      <c r="F210" t="s">
        <v>45</v>
      </c>
      <c r="G210" t="s">
        <v>35</v>
      </c>
      <c r="H210">
        <v>147.97999999999999</v>
      </c>
      <c r="I210">
        <v>120.79</v>
      </c>
      <c r="J210" s="28">
        <v>0.75</v>
      </c>
      <c r="K210" t="s">
        <v>399</v>
      </c>
    </row>
    <row r="211" spans="2:11" x14ac:dyDescent="0.3">
      <c r="B211" s="28">
        <v>2</v>
      </c>
      <c r="C211" s="28" t="s">
        <v>165</v>
      </c>
      <c r="D211" t="s">
        <v>39</v>
      </c>
      <c r="E211" s="28" t="str">
        <f>IF(J211&lt;Leyenda!$D$9,Leyenda!$B$10,IF(AND(J211&gt;=Leyenda!$D$9,J211&lt;=Leyenda!$D$8),Leyenda!$B$9,IF(AND(J211&gt;Leyenda!D$8,J211&lt;Leyenda!$D$7),Leyenda!$B$8,Leyenda!$B$7)))</f>
        <v>OK</v>
      </c>
      <c r="F211" t="s">
        <v>45</v>
      </c>
      <c r="G211" t="s">
        <v>35</v>
      </c>
      <c r="H211">
        <v>147.97999999999999</v>
      </c>
      <c r="I211">
        <v>120.79</v>
      </c>
      <c r="J211" s="28">
        <v>0.7</v>
      </c>
      <c r="K211" t="s">
        <v>401</v>
      </c>
    </row>
    <row r="212" spans="2:11" x14ac:dyDescent="0.3">
      <c r="B212" s="28">
        <v>2</v>
      </c>
      <c r="C212" s="28" t="s">
        <v>165</v>
      </c>
      <c r="D212" t="s">
        <v>11</v>
      </c>
      <c r="E212" s="28" t="str">
        <f>IF(J212&lt;Leyenda!$D$9,Leyenda!$B$10,IF(AND(J212&gt;=Leyenda!$D$9,J212&lt;=Leyenda!$D$8),Leyenda!$B$9,IF(AND(J212&gt;Leyenda!D$8,J212&lt;Leyenda!$D$7),Leyenda!$B$8,Leyenda!$B$7)))</f>
        <v>SOBRE</v>
      </c>
      <c r="F212" t="s">
        <v>12</v>
      </c>
      <c r="G212" t="s">
        <v>35</v>
      </c>
      <c r="H212">
        <v>47.29</v>
      </c>
      <c r="I212">
        <v>61.46</v>
      </c>
      <c r="J212" s="28">
        <v>0.48</v>
      </c>
      <c r="K212" t="s">
        <v>400</v>
      </c>
    </row>
    <row r="213" spans="2:11" x14ac:dyDescent="0.3">
      <c r="B213" s="28">
        <v>2</v>
      </c>
      <c r="C213" s="28" t="s">
        <v>165</v>
      </c>
      <c r="D213" t="s">
        <v>40</v>
      </c>
      <c r="E213" s="28" t="str">
        <f>IF(J213&lt;Leyenda!$D$9,Leyenda!$B$10,IF(AND(J213&gt;=Leyenda!$D$9,J213&lt;=Leyenda!$D$8),Leyenda!$B$9,IF(AND(J213&gt;Leyenda!D$8,J213&lt;Leyenda!$D$7),Leyenda!$B$8,Leyenda!$B$7)))</f>
        <v>SOBRE</v>
      </c>
      <c r="F213" t="s">
        <v>12</v>
      </c>
      <c r="G213" t="s">
        <v>35</v>
      </c>
      <c r="H213">
        <v>47.29</v>
      </c>
      <c r="I213">
        <v>61.46</v>
      </c>
      <c r="J213" s="28">
        <v>0.49</v>
      </c>
      <c r="K213" t="s">
        <v>400</v>
      </c>
    </row>
    <row r="214" spans="2:11" x14ac:dyDescent="0.3">
      <c r="B214" s="28">
        <v>2</v>
      </c>
      <c r="C214" s="28" t="s">
        <v>165</v>
      </c>
      <c r="D214" t="s">
        <v>24</v>
      </c>
      <c r="E214" s="28" t="str">
        <f>IF(J214&lt;Leyenda!$D$9,Leyenda!$B$10,IF(AND(J214&gt;=Leyenda!$D$9,J214&lt;=Leyenda!$D$8),Leyenda!$B$9,IF(AND(J214&gt;Leyenda!D$8,J214&lt;Leyenda!$D$7),Leyenda!$B$8,Leyenda!$B$7)))</f>
        <v>OK</v>
      </c>
      <c r="F214" t="s">
        <v>25</v>
      </c>
      <c r="G214" t="s">
        <v>35</v>
      </c>
      <c r="H214">
        <v>89.27</v>
      </c>
      <c r="I214">
        <v>359.98</v>
      </c>
      <c r="J214" s="28">
        <v>0.59</v>
      </c>
      <c r="K214" t="s">
        <v>401</v>
      </c>
    </row>
    <row r="215" spans="2:11" x14ac:dyDescent="0.3">
      <c r="B215" s="28">
        <v>2</v>
      </c>
      <c r="C215" s="28" t="s">
        <v>165</v>
      </c>
      <c r="D215" t="s">
        <v>367</v>
      </c>
      <c r="E215" s="28" t="str">
        <f>IF(J215&lt;Leyenda!$D$9,Leyenda!$B$10,IF(AND(J215&gt;=Leyenda!$D$9,J215&lt;=Leyenda!$D$8),Leyenda!$B$9,IF(AND(J215&gt;Leyenda!D$8,J215&lt;Leyenda!$D$7),Leyenda!$B$8,Leyenda!$B$7)))</f>
        <v>OK</v>
      </c>
      <c r="F215" t="s">
        <v>10</v>
      </c>
      <c r="G215" t="s">
        <v>35</v>
      </c>
      <c r="H215">
        <v>48.23</v>
      </c>
      <c r="I215">
        <v>215.29</v>
      </c>
      <c r="J215" s="28">
        <v>0.64</v>
      </c>
      <c r="K215" t="s">
        <v>399</v>
      </c>
    </row>
    <row r="216" spans="2:11" x14ac:dyDescent="0.3">
      <c r="B216" s="28">
        <v>2</v>
      </c>
      <c r="C216" s="28" t="s">
        <v>165</v>
      </c>
      <c r="D216" t="s">
        <v>368</v>
      </c>
      <c r="E216" s="28" t="str">
        <f>IF(J216&lt;Leyenda!$D$9,Leyenda!$B$10,IF(AND(J216&gt;=Leyenda!$D$9,J216&lt;=Leyenda!$D$8),Leyenda!$B$9,IF(AND(J216&gt;Leyenda!D$8,J216&lt;Leyenda!$D$7),Leyenda!$B$8,Leyenda!$B$7)))</f>
        <v>OK</v>
      </c>
      <c r="F216" t="s">
        <v>25</v>
      </c>
      <c r="G216" t="s">
        <v>35</v>
      </c>
      <c r="H216">
        <v>89.27</v>
      </c>
      <c r="I216">
        <v>359.98</v>
      </c>
      <c r="J216" s="28">
        <v>0.74</v>
      </c>
      <c r="K216" t="s">
        <v>399</v>
      </c>
    </row>
    <row r="217" spans="2:11" x14ac:dyDescent="0.3">
      <c r="B217" s="28">
        <v>2</v>
      </c>
      <c r="C217" s="28" t="s">
        <v>165</v>
      </c>
      <c r="D217" t="s">
        <v>369</v>
      </c>
      <c r="E217" s="28" t="str">
        <f>IF(J217&lt;Leyenda!$D$9,Leyenda!$B$10,IF(AND(J217&gt;=Leyenda!$D$9,J217&lt;=Leyenda!$D$8),Leyenda!$B$9,IF(AND(J217&gt;Leyenda!D$8,J217&lt;Leyenda!$D$7),Leyenda!$B$8,Leyenda!$B$7)))</f>
        <v>OK</v>
      </c>
      <c r="F217" t="s">
        <v>19</v>
      </c>
      <c r="G217" t="s">
        <v>35</v>
      </c>
      <c r="H217">
        <v>76.010000000000005</v>
      </c>
      <c r="I217">
        <v>271.14999999999998</v>
      </c>
      <c r="J217" s="28">
        <v>0.6</v>
      </c>
      <c r="K217" t="s">
        <v>399</v>
      </c>
    </row>
    <row r="218" spans="2:11" x14ac:dyDescent="0.3">
      <c r="B218" s="28">
        <v>2</v>
      </c>
      <c r="C218" s="28" t="s">
        <v>165</v>
      </c>
      <c r="D218" t="s">
        <v>44</v>
      </c>
      <c r="E218" s="28" t="str">
        <f>IF(J218&lt;Leyenda!$D$9,Leyenda!$B$10,IF(AND(J218&gt;=Leyenda!$D$9,J218&lt;=Leyenda!$D$8),Leyenda!$B$9,IF(AND(J218&gt;Leyenda!D$8,J218&lt;Leyenda!$D$7),Leyenda!$B$8,Leyenda!$B$7)))</f>
        <v>SOBRE</v>
      </c>
      <c r="F218" t="s">
        <v>19</v>
      </c>
      <c r="G218" t="s">
        <v>35</v>
      </c>
      <c r="H218">
        <v>76.010000000000005</v>
      </c>
      <c r="I218">
        <v>271.14999999999998</v>
      </c>
      <c r="J218" s="28">
        <v>0.24</v>
      </c>
      <c r="K218" t="s">
        <v>399</v>
      </c>
    </row>
    <row r="219" spans="2:11" x14ac:dyDescent="0.3">
      <c r="B219" s="28">
        <v>2</v>
      </c>
      <c r="C219" s="28" t="s">
        <v>165</v>
      </c>
      <c r="D219" t="s">
        <v>46</v>
      </c>
      <c r="E219" s="28" t="str">
        <f>IF(J219&lt;Leyenda!$D$9,Leyenda!$B$10,IF(AND(J219&gt;=Leyenda!$D$9,J219&lt;=Leyenda!$D$8),Leyenda!$B$9,IF(AND(J219&gt;Leyenda!D$8,J219&lt;Leyenda!$D$7),Leyenda!$B$8,Leyenda!$B$7)))</f>
        <v>SOBRE</v>
      </c>
      <c r="F219" t="s">
        <v>19</v>
      </c>
      <c r="G219" t="s">
        <v>35</v>
      </c>
      <c r="H219">
        <v>76.010000000000005</v>
      </c>
      <c r="I219">
        <v>271.14999999999998</v>
      </c>
      <c r="J219" s="28">
        <v>0.2</v>
      </c>
      <c r="K219" t="s">
        <v>399</v>
      </c>
    </row>
    <row r="220" spans="2:11" x14ac:dyDescent="0.3">
      <c r="B220" s="28">
        <v>2</v>
      </c>
      <c r="C220" s="28" t="s">
        <v>165</v>
      </c>
      <c r="D220" t="s">
        <v>47</v>
      </c>
      <c r="E220" s="28" t="str">
        <f>IF(J220&lt;Leyenda!$D$9,Leyenda!$B$10,IF(AND(J220&gt;=Leyenda!$D$9,J220&lt;=Leyenda!$D$8),Leyenda!$B$9,IF(AND(J220&gt;Leyenda!D$8,J220&lt;Leyenda!$D$7),Leyenda!$B$8,Leyenda!$B$7)))</f>
        <v>OK</v>
      </c>
      <c r="F220" t="s">
        <v>19</v>
      </c>
      <c r="G220" t="s">
        <v>35</v>
      </c>
      <c r="H220">
        <v>76.010000000000005</v>
      </c>
      <c r="I220">
        <v>271.14999999999998</v>
      </c>
      <c r="J220" s="28">
        <v>0.56000000000000005</v>
      </c>
      <c r="K220" t="s">
        <v>399</v>
      </c>
    </row>
    <row r="221" spans="2:11" x14ac:dyDescent="0.3">
      <c r="B221" s="28">
        <v>2</v>
      </c>
      <c r="C221" s="28" t="s">
        <v>165</v>
      </c>
      <c r="D221" t="s">
        <v>48</v>
      </c>
      <c r="E221" s="28" t="str">
        <f>IF(J221&lt;Leyenda!$D$9,Leyenda!$B$10,IF(AND(J221&gt;=Leyenda!$D$9,J221&lt;=Leyenda!$D$8),Leyenda!$B$9,IF(AND(J221&gt;Leyenda!D$8,J221&lt;Leyenda!$D$7),Leyenda!$B$8,Leyenda!$B$7)))</f>
        <v>SOBRE</v>
      </c>
      <c r="F221" t="s">
        <v>19</v>
      </c>
      <c r="G221" t="s">
        <v>35</v>
      </c>
      <c r="H221">
        <v>76.010000000000005</v>
      </c>
      <c r="I221">
        <v>271.14999999999998</v>
      </c>
      <c r="J221" s="28">
        <v>0.2</v>
      </c>
      <c r="K221" t="s">
        <v>401</v>
      </c>
    </row>
    <row r="222" spans="2:11" x14ac:dyDescent="0.3">
      <c r="B222" s="28">
        <v>2</v>
      </c>
      <c r="C222" s="28" t="s">
        <v>165</v>
      </c>
      <c r="D222" t="s">
        <v>49</v>
      </c>
      <c r="E222" s="28" t="str">
        <f>IF(J222&lt;Leyenda!$D$9,Leyenda!$B$10,IF(AND(J222&gt;=Leyenda!$D$9,J222&lt;=Leyenda!$D$8),Leyenda!$B$9,IF(AND(J222&gt;Leyenda!D$8,J222&lt;Leyenda!$D$7),Leyenda!$B$8,Leyenda!$B$7)))</f>
        <v>SOBRE</v>
      </c>
      <c r="F222" t="s">
        <v>19</v>
      </c>
      <c r="G222" t="s">
        <v>35</v>
      </c>
      <c r="H222">
        <v>76.010000000000005</v>
      </c>
      <c r="I222">
        <v>271.14999999999998</v>
      </c>
      <c r="J222" s="28">
        <v>0.15</v>
      </c>
      <c r="K222" t="s">
        <v>401</v>
      </c>
    </row>
    <row r="223" spans="2:11" x14ac:dyDescent="0.3">
      <c r="B223" s="28">
        <v>2</v>
      </c>
      <c r="C223" s="28" t="s">
        <v>165</v>
      </c>
      <c r="D223" t="s">
        <v>53</v>
      </c>
      <c r="E223" s="28" t="str">
        <f>IF(J223&lt;Leyenda!$D$9,Leyenda!$B$10,IF(AND(J223&gt;=Leyenda!$D$9,J223&lt;=Leyenda!$D$8),Leyenda!$B$9,IF(AND(J223&gt;Leyenda!D$8,J223&lt;Leyenda!$D$7),Leyenda!$B$8,Leyenda!$B$7)))</f>
        <v>OK</v>
      </c>
      <c r="F223" t="s">
        <v>14</v>
      </c>
      <c r="G223" t="s">
        <v>35</v>
      </c>
      <c r="H223">
        <v>62.47</v>
      </c>
      <c r="I223">
        <v>53.83</v>
      </c>
      <c r="J223" s="28">
        <v>0.55000000000000004</v>
      </c>
      <c r="K223" t="s">
        <v>399</v>
      </c>
    </row>
    <row r="224" spans="2:11" x14ac:dyDescent="0.3">
      <c r="B224" s="28">
        <v>2</v>
      </c>
      <c r="C224" s="28" t="s">
        <v>165</v>
      </c>
      <c r="D224" t="s">
        <v>370</v>
      </c>
      <c r="E224" s="28" t="str">
        <f>IF(J224&lt;Leyenda!$D$9,Leyenda!$B$10,IF(AND(J224&gt;=Leyenda!$D$9,J224&lt;=Leyenda!$D$8),Leyenda!$B$9,IF(AND(J224&gt;Leyenda!D$8,J224&lt;Leyenda!$D$7),Leyenda!$B$8,Leyenda!$B$7)))</f>
        <v>SOBRE</v>
      </c>
      <c r="F224" t="s">
        <v>14</v>
      </c>
      <c r="G224" t="s">
        <v>35</v>
      </c>
      <c r="H224">
        <v>62.47</v>
      </c>
      <c r="I224">
        <v>53.83</v>
      </c>
      <c r="J224" s="28">
        <v>0.46</v>
      </c>
      <c r="K224" t="s">
        <v>400</v>
      </c>
    </row>
    <row r="225" spans="2:11" x14ac:dyDescent="0.3">
      <c r="B225" s="28">
        <v>2</v>
      </c>
      <c r="C225" s="28" t="s">
        <v>165</v>
      </c>
      <c r="D225" t="s">
        <v>55</v>
      </c>
      <c r="E225" s="28" t="str">
        <f>IF(J225&lt;Leyenda!$D$9,Leyenda!$B$10,IF(AND(J225&gt;=Leyenda!$D$9,J225&lt;=Leyenda!$D$8),Leyenda!$B$9,IF(AND(J225&gt;Leyenda!D$8,J225&lt;Leyenda!$D$7),Leyenda!$B$8,Leyenda!$B$7)))</f>
        <v>OK</v>
      </c>
      <c r="F225" t="s">
        <v>22</v>
      </c>
      <c r="G225" t="s">
        <v>35</v>
      </c>
      <c r="H225">
        <v>96.66</v>
      </c>
      <c r="I225">
        <v>39.6</v>
      </c>
      <c r="J225" s="28">
        <v>0.57999999999999996</v>
      </c>
      <c r="K225" t="s">
        <v>399</v>
      </c>
    </row>
    <row r="226" spans="2:11" x14ac:dyDescent="0.3">
      <c r="B226" s="28">
        <v>2</v>
      </c>
      <c r="C226" s="28" t="s">
        <v>165</v>
      </c>
      <c r="D226" t="s">
        <v>371</v>
      </c>
      <c r="E226" s="28" t="str">
        <f>IF(J226&lt;Leyenda!$D$9,Leyenda!$B$10,IF(AND(J226&gt;=Leyenda!$D$9,J226&lt;=Leyenda!$D$8),Leyenda!$B$9,IF(AND(J226&gt;Leyenda!D$8,J226&lt;Leyenda!$D$7),Leyenda!$B$8,Leyenda!$B$7)))</f>
        <v>SOBRE</v>
      </c>
      <c r="F226" t="s">
        <v>22</v>
      </c>
      <c r="G226" t="s">
        <v>35</v>
      </c>
      <c r="H226">
        <v>96.66</v>
      </c>
      <c r="I226">
        <v>39.6</v>
      </c>
      <c r="J226" s="28">
        <v>0.48</v>
      </c>
      <c r="K226" t="s">
        <v>400</v>
      </c>
    </row>
    <row r="227" spans="2:11" x14ac:dyDescent="0.3">
      <c r="B227" s="28">
        <v>2</v>
      </c>
      <c r="C227" s="28" t="s">
        <v>165</v>
      </c>
      <c r="D227" t="s">
        <v>57</v>
      </c>
      <c r="E227" s="28" t="str">
        <f>IF(J227&lt;Leyenda!$D$9,Leyenda!$B$10,IF(AND(J227&gt;=Leyenda!$D$9,J227&lt;=Leyenda!$D$8),Leyenda!$B$9,IF(AND(J227&gt;Leyenda!D$8,J227&lt;Leyenda!$D$7),Leyenda!$B$8,Leyenda!$B$7)))</f>
        <v>SOBRE</v>
      </c>
      <c r="F227" t="s">
        <v>25</v>
      </c>
      <c r="G227" t="s">
        <v>35</v>
      </c>
      <c r="H227">
        <v>89.27</v>
      </c>
      <c r="I227">
        <v>359.98</v>
      </c>
      <c r="J227" s="28">
        <v>0.45</v>
      </c>
      <c r="K227" t="s">
        <v>400</v>
      </c>
    </row>
    <row r="228" spans="2:11" x14ac:dyDescent="0.3">
      <c r="B228" s="28">
        <v>2</v>
      </c>
      <c r="C228" s="28" t="s">
        <v>165</v>
      </c>
      <c r="D228" t="s">
        <v>372</v>
      </c>
      <c r="E228" s="28" t="str">
        <f>IF(J228&lt;Leyenda!$D$9,Leyenda!$B$10,IF(AND(J228&gt;=Leyenda!$D$9,J228&lt;=Leyenda!$D$8),Leyenda!$B$9,IF(AND(J228&gt;Leyenda!D$8,J228&lt;Leyenda!$D$7),Leyenda!$B$8,Leyenda!$B$7)))</f>
        <v>SOBRE</v>
      </c>
      <c r="F228" t="s">
        <v>10</v>
      </c>
      <c r="G228" t="s">
        <v>35</v>
      </c>
      <c r="H228">
        <v>48.23</v>
      </c>
      <c r="I228">
        <v>215.29</v>
      </c>
      <c r="J228" s="28">
        <v>0.27</v>
      </c>
      <c r="K228" t="s">
        <v>399</v>
      </c>
    </row>
    <row r="229" spans="2:11" x14ac:dyDescent="0.3">
      <c r="B229" s="28">
        <v>2</v>
      </c>
      <c r="C229" s="28" t="s">
        <v>165</v>
      </c>
      <c r="D229" t="s">
        <v>373</v>
      </c>
      <c r="E229" s="28" t="str">
        <f>IF(J229&lt;Leyenda!$D$9,Leyenda!$B$10,IF(AND(J229&gt;=Leyenda!$D$9,J229&lt;=Leyenda!$D$8),Leyenda!$B$9,IF(AND(J229&gt;Leyenda!D$8,J229&lt;Leyenda!$D$7),Leyenda!$B$8,Leyenda!$B$7)))</f>
        <v>OK</v>
      </c>
      <c r="F229" t="s">
        <v>25</v>
      </c>
      <c r="G229" t="s">
        <v>35</v>
      </c>
      <c r="H229">
        <v>89.27</v>
      </c>
      <c r="I229">
        <v>359.98</v>
      </c>
      <c r="J229" s="28">
        <v>0.53</v>
      </c>
      <c r="K229" t="s">
        <v>399</v>
      </c>
    </row>
    <row r="230" spans="2:11" x14ac:dyDescent="0.3">
      <c r="B230" s="28">
        <v>2</v>
      </c>
      <c r="C230" s="28" t="s">
        <v>165</v>
      </c>
      <c r="D230" t="s">
        <v>60</v>
      </c>
      <c r="E230" s="28" t="str">
        <f>IF(J230&lt;Leyenda!$D$9,Leyenda!$B$10,IF(AND(J230&gt;=Leyenda!$D$9,J230&lt;=Leyenda!$D$8),Leyenda!$B$9,IF(AND(J230&gt;Leyenda!D$8,J230&lt;Leyenda!$D$7),Leyenda!$B$8,Leyenda!$B$7)))</f>
        <v>SOBRE</v>
      </c>
      <c r="F230" t="s">
        <v>19</v>
      </c>
      <c r="G230" t="s">
        <v>35</v>
      </c>
      <c r="H230">
        <v>76.010000000000005</v>
      </c>
      <c r="I230">
        <v>271.14999999999998</v>
      </c>
      <c r="J230" s="28">
        <v>0.21</v>
      </c>
      <c r="K230" t="s">
        <v>399</v>
      </c>
    </row>
    <row r="231" spans="2:11" x14ac:dyDescent="0.3">
      <c r="B231" s="28">
        <v>2</v>
      </c>
      <c r="C231" s="28" t="s">
        <v>165</v>
      </c>
      <c r="D231" t="s">
        <v>61</v>
      </c>
      <c r="E231" s="28" t="str">
        <f>IF(J231&lt;Leyenda!$D$9,Leyenda!$B$10,IF(AND(J231&gt;=Leyenda!$D$9,J231&lt;=Leyenda!$D$8),Leyenda!$B$9,IF(AND(J231&gt;Leyenda!D$8,J231&lt;Leyenda!$D$7),Leyenda!$B$8,Leyenda!$B$7)))</f>
        <v>SOBRE</v>
      </c>
      <c r="F231" t="s">
        <v>19</v>
      </c>
      <c r="G231" t="s">
        <v>35</v>
      </c>
      <c r="H231">
        <v>76.010000000000005</v>
      </c>
      <c r="I231">
        <v>271.14999999999998</v>
      </c>
      <c r="J231" s="28">
        <v>0.19</v>
      </c>
      <c r="K231" t="s">
        <v>399</v>
      </c>
    </row>
    <row r="232" spans="2:11" x14ac:dyDescent="0.3">
      <c r="B232" s="28">
        <v>2</v>
      </c>
      <c r="C232" s="28" t="s">
        <v>165</v>
      </c>
      <c r="D232" t="s">
        <v>62</v>
      </c>
      <c r="E232" s="28" t="str">
        <f>IF(J232&lt;Leyenda!$D$9,Leyenda!$B$10,IF(AND(J232&gt;=Leyenda!$D$9,J232&lt;=Leyenda!$D$8),Leyenda!$B$9,IF(AND(J232&gt;Leyenda!D$8,J232&lt;Leyenda!$D$7),Leyenda!$B$8,Leyenda!$B$7)))</f>
        <v>SOBRE</v>
      </c>
      <c r="F232" t="s">
        <v>19</v>
      </c>
      <c r="G232" t="s">
        <v>35</v>
      </c>
      <c r="H232">
        <v>76.010000000000005</v>
      </c>
      <c r="I232">
        <v>271.14999999999998</v>
      </c>
      <c r="J232" s="28">
        <v>0.19</v>
      </c>
      <c r="K232" t="s">
        <v>401</v>
      </c>
    </row>
    <row r="233" spans="2:11" x14ac:dyDescent="0.3">
      <c r="B233" s="28">
        <v>2</v>
      </c>
      <c r="C233" s="28" t="s">
        <v>165</v>
      </c>
      <c r="D233" t="s">
        <v>63</v>
      </c>
      <c r="E233" s="28" t="str">
        <f>IF(J233&lt;Leyenda!$D$9,Leyenda!$B$10,IF(AND(J233&gt;=Leyenda!$D$9,J233&lt;=Leyenda!$D$8),Leyenda!$B$9,IF(AND(J233&gt;Leyenda!D$8,J233&lt;Leyenda!$D$7),Leyenda!$B$8,Leyenda!$B$7)))</f>
        <v>SOBRE</v>
      </c>
      <c r="F233" t="s">
        <v>19</v>
      </c>
      <c r="G233" t="s">
        <v>35</v>
      </c>
      <c r="H233">
        <v>76.010000000000005</v>
      </c>
      <c r="I233">
        <v>271.14999999999998</v>
      </c>
      <c r="J233" s="28">
        <v>0.24</v>
      </c>
      <c r="K233" t="s">
        <v>399</v>
      </c>
    </row>
    <row r="234" spans="2:11" x14ac:dyDescent="0.3">
      <c r="B234" s="28">
        <v>2</v>
      </c>
      <c r="C234" s="28" t="s">
        <v>165</v>
      </c>
      <c r="D234" t="s">
        <v>64</v>
      </c>
      <c r="E234" s="28" t="str">
        <f>IF(J234&lt;Leyenda!$D$9,Leyenda!$B$10,IF(AND(J234&gt;=Leyenda!$D$9,J234&lt;=Leyenda!$D$8),Leyenda!$B$9,IF(AND(J234&gt;Leyenda!D$8,J234&lt;Leyenda!$D$7),Leyenda!$B$8,Leyenda!$B$7)))</f>
        <v>SOBRE</v>
      </c>
      <c r="F234" t="s">
        <v>19</v>
      </c>
      <c r="G234" t="s">
        <v>35</v>
      </c>
      <c r="H234">
        <v>76.010000000000005</v>
      </c>
      <c r="I234">
        <v>271.14999999999998</v>
      </c>
      <c r="J234" s="28">
        <v>0.14000000000000001</v>
      </c>
      <c r="K234" t="s">
        <v>401</v>
      </c>
    </row>
    <row r="235" spans="2:11" x14ac:dyDescent="0.3">
      <c r="B235" s="28">
        <v>2</v>
      </c>
      <c r="C235" s="28" t="s">
        <v>165</v>
      </c>
      <c r="D235" t="s">
        <v>374</v>
      </c>
      <c r="E235" s="28" t="str">
        <f>IF(J235&lt;Leyenda!$D$9,Leyenda!$B$10,IF(AND(J235&gt;=Leyenda!$D$9,J235&lt;=Leyenda!$D$8),Leyenda!$B$9,IF(AND(J235&gt;Leyenda!D$8,J235&lt;Leyenda!$D$7),Leyenda!$B$8,Leyenda!$B$7)))</f>
        <v>SOBRE</v>
      </c>
      <c r="F235" t="s">
        <v>19</v>
      </c>
      <c r="G235" t="s">
        <v>35</v>
      </c>
      <c r="H235">
        <v>76.010000000000005</v>
      </c>
      <c r="I235">
        <v>271.14999999999998</v>
      </c>
      <c r="J235" s="28">
        <v>0.2</v>
      </c>
      <c r="K235" t="s">
        <v>399</v>
      </c>
    </row>
    <row r="236" spans="2:11" x14ac:dyDescent="0.3">
      <c r="B236" s="28">
        <v>2</v>
      </c>
      <c r="C236" s="28" t="s">
        <v>165</v>
      </c>
      <c r="D236" t="s">
        <v>66</v>
      </c>
      <c r="E236" s="28" t="str">
        <f>IF(J236&lt;Leyenda!$D$9,Leyenda!$B$10,IF(AND(J236&gt;=Leyenda!$D$9,J236&lt;=Leyenda!$D$8),Leyenda!$B$9,IF(AND(J236&gt;Leyenda!D$8,J236&lt;Leyenda!$D$7),Leyenda!$B$8,Leyenda!$B$7)))</f>
        <v>OK</v>
      </c>
      <c r="F236" t="s">
        <v>14</v>
      </c>
      <c r="G236" t="s">
        <v>35</v>
      </c>
      <c r="H236">
        <v>62.47</v>
      </c>
      <c r="I236">
        <v>53.83</v>
      </c>
      <c r="J236" s="28">
        <v>0.78</v>
      </c>
      <c r="K236" t="s">
        <v>399</v>
      </c>
    </row>
    <row r="237" spans="2:11" x14ac:dyDescent="0.3">
      <c r="B237" s="28">
        <v>2</v>
      </c>
      <c r="C237" s="28" t="s">
        <v>165</v>
      </c>
      <c r="D237" t="s">
        <v>375</v>
      </c>
      <c r="E237" s="28" t="str">
        <f>IF(J237&lt;Leyenda!$D$9,Leyenda!$B$10,IF(AND(J237&gt;=Leyenda!$D$9,J237&lt;=Leyenda!$D$8),Leyenda!$B$9,IF(AND(J237&gt;Leyenda!D$8,J237&lt;Leyenda!$D$7),Leyenda!$B$8,Leyenda!$B$7)))</f>
        <v>OK</v>
      </c>
      <c r="F237" t="s">
        <v>14</v>
      </c>
      <c r="G237" t="s">
        <v>35</v>
      </c>
      <c r="H237">
        <v>62.47</v>
      </c>
      <c r="I237">
        <v>53.83</v>
      </c>
      <c r="J237" s="28">
        <v>0.67</v>
      </c>
      <c r="K237" t="s">
        <v>399</v>
      </c>
    </row>
    <row r="238" spans="2:11" x14ac:dyDescent="0.3">
      <c r="B238" s="28">
        <v>2</v>
      </c>
      <c r="C238" s="28" t="s">
        <v>165</v>
      </c>
      <c r="D238" t="s">
        <v>68</v>
      </c>
      <c r="E238" s="28" t="str">
        <f>IF(J238&lt;Leyenda!$D$9,Leyenda!$B$10,IF(AND(J238&gt;=Leyenda!$D$9,J238&lt;=Leyenda!$D$8),Leyenda!$B$9,IF(AND(J238&gt;Leyenda!D$8,J238&lt;Leyenda!$D$7),Leyenda!$B$8,Leyenda!$B$7)))</f>
        <v>OK</v>
      </c>
      <c r="F238" t="s">
        <v>22</v>
      </c>
      <c r="G238" t="s">
        <v>35</v>
      </c>
      <c r="H238">
        <v>96.66</v>
      </c>
      <c r="I238">
        <v>39.6</v>
      </c>
      <c r="J238" s="28">
        <v>0.82</v>
      </c>
      <c r="K238" t="s">
        <v>399</v>
      </c>
    </row>
    <row r="239" spans="2:11" x14ac:dyDescent="0.3">
      <c r="B239" s="28">
        <v>2</v>
      </c>
      <c r="C239" s="28" t="s">
        <v>165</v>
      </c>
      <c r="D239" t="s">
        <v>376</v>
      </c>
      <c r="E239" s="28" t="str">
        <f>IF(J239&lt;Leyenda!$D$9,Leyenda!$B$10,IF(AND(J239&gt;=Leyenda!$D$9,J239&lt;=Leyenda!$D$8),Leyenda!$B$9,IF(AND(J239&gt;Leyenda!D$8,J239&lt;Leyenda!$D$7),Leyenda!$B$8,Leyenda!$B$7)))</f>
        <v>OK</v>
      </c>
      <c r="F239" t="s">
        <v>22</v>
      </c>
      <c r="G239" t="s">
        <v>35</v>
      </c>
      <c r="H239">
        <v>96.66</v>
      </c>
      <c r="I239">
        <v>39.6</v>
      </c>
      <c r="J239" s="28">
        <v>0.71</v>
      </c>
      <c r="K239" t="s">
        <v>399</v>
      </c>
    </row>
    <row r="240" spans="2:11" x14ac:dyDescent="0.3">
      <c r="B240" s="28">
        <v>2</v>
      </c>
      <c r="C240" s="28" t="s">
        <v>165</v>
      </c>
      <c r="D240" t="s">
        <v>70</v>
      </c>
      <c r="E240" s="28" t="str">
        <f>IF(J240&lt;Leyenda!$D$9,Leyenda!$B$10,IF(AND(J240&gt;=Leyenda!$D$9,J240&lt;=Leyenda!$D$8),Leyenda!$B$9,IF(AND(J240&gt;Leyenda!D$8,J240&lt;Leyenda!$D$7),Leyenda!$B$8,Leyenda!$B$7)))</f>
        <v>SOBRE</v>
      </c>
      <c r="F240" t="s">
        <v>25</v>
      </c>
      <c r="G240" t="s">
        <v>35</v>
      </c>
      <c r="H240">
        <v>89.27</v>
      </c>
      <c r="I240">
        <v>359.98</v>
      </c>
      <c r="J240" s="28">
        <v>0.45</v>
      </c>
      <c r="K240" t="s">
        <v>400</v>
      </c>
    </row>
    <row r="241" spans="2:11" x14ac:dyDescent="0.3">
      <c r="B241" s="28">
        <v>2</v>
      </c>
      <c r="C241" s="28" t="s">
        <v>165</v>
      </c>
      <c r="D241" t="s">
        <v>377</v>
      </c>
      <c r="E241" s="28" t="str">
        <f>IF(J241&lt;Leyenda!$D$9,Leyenda!$B$10,IF(AND(J241&gt;=Leyenda!$D$9,J241&lt;=Leyenda!$D$8),Leyenda!$B$9,IF(AND(J241&gt;Leyenda!D$8,J241&lt;Leyenda!$D$7),Leyenda!$B$8,Leyenda!$B$7)))</f>
        <v>SOBRE</v>
      </c>
      <c r="F241" t="s">
        <v>10</v>
      </c>
      <c r="G241" t="s">
        <v>35</v>
      </c>
      <c r="H241">
        <v>48.23</v>
      </c>
      <c r="I241">
        <v>215.29</v>
      </c>
      <c r="J241" s="28">
        <v>0.14000000000000001</v>
      </c>
      <c r="K241" t="s">
        <v>399</v>
      </c>
    </row>
    <row r="242" spans="2:11" x14ac:dyDescent="0.3">
      <c r="B242" s="28">
        <v>2</v>
      </c>
      <c r="C242" s="28" t="s">
        <v>165</v>
      </c>
      <c r="D242" t="s">
        <v>378</v>
      </c>
      <c r="E242" s="28" t="str">
        <f>IF(J242&lt;Leyenda!$D$9,Leyenda!$B$10,IF(AND(J242&gt;=Leyenda!$D$9,J242&lt;=Leyenda!$D$8),Leyenda!$B$9,IF(AND(J242&gt;Leyenda!D$8,J242&lt;Leyenda!$D$7),Leyenda!$B$8,Leyenda!$B$7)))</f>
        <v>OK</v>
      </c>
      <c r="F242" t="s">
        <v>25</v>
      </c>
      <c r="G242" t="s">
        <v>35</v>
      </c>
      <c r="H242">
        <v>89.27</v>
      </c>
      <c r="I242">
        <v>359.98</v>
      </c>
      <c r="J242" s="28">
        <v>0.52</v>
      </c>
      <c r="K242" t="s">
        <v>399</v>
      </c>
    </row>
    <row r="243" spans="2:11" x14ac:dyDescent="0.3">
      <c r="B243" s="28">
        <v>2</v>
      </c>
      <c r="C243" s="28" t="s">
        <v>165</v>
      </c>
      <c r="D243" t="s">
        <v>73</v>
      </c>
      <c r="E243" s="28" t="str">
        <f>IF(J243&lt;Leyenda!$D$9,Leyenda!$B$10,IF(AND(J243&gt;=Leyenda!$D$9,J243&lt;=Leyenda!$D$8),Leyenda!$B$9,IF(AND(J243&gt;Leyenda!D$8,J243&lt;Leyenda!$D$7),Leyenda!$B$8,Leyenda!$B$7)))</f>
        <v>SOBRE</v>
      </c>
      <c r="F243" t="s">
        <v>19</v>
      </c>
      <c r="G243" t="s">
        <v>35</v>
      </c>
      <c r="H243">
        <v>76.010000000000005</v>
      </c>
      <c r="I243">
        <v>271.14999999999998</v>
      </c>
      <c r="J243" s="28">
        <v>0.15</v>
      </c>
      <c r="K243" t="s">
        <v>399</v>
      </c>
    </row>
    <row r="244" spans="2:11" x14ac:dyDescent="0.3">
      <c r="B244" s="28">
        <v>2</v>
      </c>
      <c r="C244" s="28" t="s">
        <v>165</v>
      </c>
      <c r="D244" t="s">
        <v>74</v>
      </c>
      <c r="E244" s="28" t="str">
        <f>IF(J244&lt;Leyenda!$D$9,Leyenda!$B$10,IF(AND(J244&gt;=Leyenda!$D$9,J244&lt;=Leyenda!$D$8),Leyenda!$B$9,IF(AND(J244&gt;Leyenda!D$8,J244&lt;Leyenda!$D$7),Leyenda!$B$8,Leyenda!$B$7)))</f>
        <v>SOBRE</v>
      </c>
      <c r="F244" t="s">
        <v>19</v>
      </c>
      <c r="G244" t="s">
        <v>35</v>
      </c>
      <c r="H244">
        <v>76.010000000000005</v>
      </c>
      <c r="I244">
        <v>271.14999999999998</v>
      </c>
      <c r="J244" s="28">
        <v>0.12</v>
      </c>
      <c r="K244" t="s">
        <v>401</v>
      </c>
    </row>
    <row r="245" spans="2:11" x14ac:dyDescent="0.3">
      <c r="B245" s="28">
        <v>2</v>
      </c>
      <c r="C245" s="28" t="s">
        <v>165</v>
      </c>
      <c r="D245" t="s">
        <v>75</v>
      </c>
      <c r="E245" s="28" t="str">
        <f>IF(J245&lt;Leyenda!$D$9,Leyenda!$B$10,IF(AND(J245&gt;=Leyenda!$D$9,J245&lt;=Leyenda!$D$8),Leyenda!$B$9,IF(AND(J245&gt;Leyenda!D$8,J245&lt;Leyenda!$D$7),Leyenda!$B$8,Leyenda!$B$7)))</f>
        <v>SOBRE</v>
      </c>
      <c r="F245" t="s">
        <v>19</v>
      </c>
      <c r="G245" t="s">
        <v>35</v>
      </c>
      <c r="H245">
        <v>76.010000000000005</v>
      </c>
      <c r="I245">
        <v>271.14999999999998</v>
      </c>
      <c r="J245" s="28">
        <v>0.14000000000000001</v>
      </c>
      <c r="K245" t="s">
        <v>400</v>
      </c>
    </row>
    <row r="246" spans="2:11" x14ac:dyDescent="0.3">
      <c r="B246" s="28">
        <v>2</v>
      </c>
      <c r="C246" s="28" t="s">
        <v>165</v>
      </c>
      <c r="D246" t="s">
        <v>76</v>
      </c>
      <c r="E246" s="28" t="str">
        <f>IF(J246&lt;Leyenda!$D$9,Leyenda!$B$10,IF(AND(J246&gt;=Leyenda!$D$9,J246&lt;=Leyenda!$D$8),Leyenda!$B$9,IF(AND(J246&gt;Leyenda!D$8,J246&lt;Leyenda!$D$7),Leyenda!$B$8,Leyenda!$B$7)))</f>
        <v>SOBRE</v>
      </c>
      <c r="F246" t="s">
        <v>19</v>
      </c>
      <c r="G246" t="s">
        <v>35</v>
      </c>
      <c r="H246">
        <v>76.010000000000005</v>
      </c>
      <c r="I246">
        <v>271.14999999999998</v>
      </c>
      <c r="J246" s="28">
        <v>0.17</v>
      </c>
      <c r="K246" t="s">
        <v>399</v>
      </c>
    </row>
    <row r="247" spans="2:11" x14ac:dyDescent="0.3">
      <c r="B247" s="28">
        <v>2</v>
      </c>
      <c r="C247" s="28" t="s">
        <v>165</v>
      </c>
      <c r="D247" t="s">
        <v>77</v>
      </c>
      <c r="E247" s="28" t="str">
        <f>IF(J247&lt;Leyenda!$D$9,Leyenda!$B$10,IF(AND(J247&gt;=Leyenda!$D$9,J247&lt;=Leyenda!$D$8),Leyenda!$B$9,IF(AND(J247&gt;Leyenda!D$8,J247&lt;Leyenda!$D$7),Leyenda!$B$8,Leyenda!$B$7)))</f>
        <v>SOBRE</v>
      </c>
      <c r="F247" t="s">
        <v>19</v>
      </c>
      <c r="G247" t="s">
        <v>35</v>
      </c>
      <c r="H247">
        <v>76.010000000000005</v>
      </c>
      <c r="I247">
        <v>271.14999999999998</v>
      </c>
      <c r="J247" s="28">
        <v>0.15</v>
      </c>
      <c r="K247" t="s">
        <v>399</v>
      </c>
    </row>
    <row r="248" spans="2:11" x14ac:dyDescent="0.3">
      <c r="B248" s="28">
        <v>2</v>
      </c>
      <c r="C248" s="28" t="s">
        <v>165</v>
      </c>
      <c r="D248" t="s">
        <v>379</v>
      </c>
      <c r="E248" s="28" t="str">
        <f>IF(J248&lt;Leyenda!$D$9,Leyenda!$B$10,IF(AND(J248&gt;=Leyenda!$D$9,J248&lt;=Leyenda!$D$8),Leyenda!$B$9,IF(AND(J248&gt;Leyenda!D$8,J248&lt;Leyenda!$D$7),Leyenda!$B$8,Leyenda!$B$7)))</f>
        <v>SOBRE</v>
      </c>
      <c r="F248" t="s">
        <v>19</v>
      </c>
      <c r="G248" t="s">
        <v>35</v>
      </c>
      <c r="H248">
        <v>76.010000000000005</v>
      </c>
      <c r="I248">
        <v>271.14999999999998</v>
      </c>
      <c r="J248" s="28">
        <v>0.17</v>
      </c>
      <c r="K248" t="s">
        <v>399</v>
      </c>
    </row>
    <row r="249" spans="2:11" x14ac:dyDescent="0.3">
      <c r="B249" s="28">
        <v>2</v>
      </c>
      <c r="C249" s="28" t="s">
        <v>165</v>
      </c>
      <c r="D249" t="s">
        <v>79</v>
      </c>
      <c r="E249" s="28" t="str">
        <f>IF(J249&lt;Leyenda!$D$9,Leyenda!$B$10,IF(AND(J249&gt;=Leyenda!$D$9,J249&lt;=Leyenda!$D$8),Leyenda!$B$9,IF(AND(J249&gt;Leyenda!D$8,J249&lt;Leyenda!$D$7),Leyenda!$B$8,Leyenda!$B$7)))</f>
        <v>OK</v>
      </c>
      <c r="F249" t="s">
        <v>14</v>
      </c>
      <c r="G249" t="s">
        <v>35</v>
      </c>
      <c r="H249">
        <v>62.47</v>
      </c>
      <c r="I249">
        <v>53.83</v>
      </c>
      <c r="J249" s="28">
        <v>0.84</v>
      </c>
      <c r="K249" t="s">
        <v>399</v>
      </c>
    </row>
    <row r="250" spans="2:11" x14ac:dyDescent="0.3">
      <c r="B250" s="28">
        <v>2</v>
      </c>
      <c r="C250" s="28" t="s">
        <v>165</v>
      </c>
      <c r="D250" t="s">
        <v>362</v>
      </c>
      <c r="E250" s="28" t="str">
        <f>IF(J250&lt;Leyenda!$D$9,Leyenda!$B$10,IF(AND(J250&gt;=Leyenda!$D$9,J250&lt;=Leyenda!$D$8),Leyenda!$B$9,IF(AND(J250&gt;Leyenda!D$8,J250&lt;Leyenda!$D$7),Leyenda!$B$8,Leyenda!$B$7)))</f>
        <v>OK</v>
      </c>
      <c r="F250" t="s">
        <v>14</v>
      </c>
      <c r="G250" t="s">
        <v>35</v>
      </c>
      <c r="H250">
        <v>62.47</v>
      </c>
      <c r="I250">
        <v>53.83</v>
      </c>
      <c r="J250" s="28">
        <v>0.74</v>
      </c>
      <c r="K250" t="s">
        <v>399</v>
      </c>
    </row>
    <row r="251" spans="2:11" x14ac:dyDescent="0.3">
      <c r="B251" s="28">
        <v>2</v>
      </c>
      <c r="C251" s="28" t="s">
        <v>165</v>
      </c>
      <c r="D251" t="s">
        <v>81</v>
      </c>
      <c r="E251" s="28" t="str">
        <f>IF(J251&lt;Leyenda!$D$9,Leyenda!$B$10,IF(AND(J251&gt;=Leyenda!$D$9,J251&lt;=Leyenda!$D$8),Leyenda!$B$9,IF(AND(J251&gt;Leyenda!D$8,J251&lt;Leyenda!$D$7),Leyenda!$B$8,Leyenda!$B$7)))</f>
        <v>LIMITE</v>
      </c>
      <c r="F251" t="s">
        <v>22</v>
      </c>
      <c r="G251" t="s">
        <v>35</v>
      </c>
      <c r="H251">
        <v>96.66</v>
      </c>
      <c r="I251">
        <v>39.6</v>
      </c>
      <c r="J251" s="28">
        <v>0.89</v>
      </c>
      <c r="K251" t="s">
        <v>399</v>
      </c>
    </row>
    <row r="252" spans="2:11" x14ac:dyDescent="0.3">
      <c r="B252" s="28">
        <v>2</v>
      </c>
      <c r="C252" s="28" t="s">
        <v>165</v>
      </c>
      <c r="D252" t="s">
        <v>364</v>
      </c>
      <c r="E252" s="28" t="str">
        <f>IF(J252&lt;Leyenda!$D$9,Leyenda!$B$10,IF(AND(J252&gt;=Leyenda!$D$9,J252&lt;=Leyenda!$D$8),Leyenda!$B$9,IF(AND(J252&gt;Leyenda!D$8,J252&lt;Leyenda!$D$7),Leyenda!$B$8,Leyenda!$B$7)))</f>
        <v>OK</v>
      </c>
      <c r="F252" t="s">
        <v>22</v>
      </c>
      <c r="G252" t="s">
        <v>35</v>
      </c>
      <c r="H252">
        <v>96.66</v>
      </c>
      <c r="I252">
        <v>39.6</v>
      </c>
      <c r="J252" s="28">
        <v>0.79</v>
      </c>
      <c r="K252" t="s">
        <v>399</v>
      </c>
    </row>
    <row r="253" spans="2:11" x14ac:dyDescent="0.3">
      <c r="B253" s="28">
        <v>2</v>
      </c>
      <c r="C253" s="28" t="s">
        <v>165</v>
      </c>
      <c r="D253" t="s">
        <v>83</v>
      </c>
      <c r="E253" s="28" t="str">
        <f>IF(J253&lt;Leyenda!$D$9,Leyenda!$B$10,IF(AND(J253&gt;=Leyenda!$D$9,J253&lt;=Leyenda!$D$8),Leyenda!$B$9,IF(AND(J253&gt;Leyenda!D$8,J253&lt;Leyenda!$D$7),Leyenda!$B$8,Leyenda!$B$7)))</f>
        <v>SOBRE</v>
      </c>
      <c r="F253" t="s">
        <v>25</v>
      </c>
      <c r="G253" t="s">
        <v>35</v>
      </c>
      <c r="H253">
        <v>89.27</v>
      </c>
      <c r="I253">
        <v>359.98</v>
      </c>
      <c r="J253" s="28">
        <v>0.46</v>
      </c>
      <c r="K253" t="s">
        <v>400</v>
      </c>
    </row>
    <row r="254" spans="2:11" x14ac:dyDescent="0.3">
      <c r="B254" s="28">
        <v>2</v>
      </c>
      <c r="C254" s="28" t="s">
        <v>165</v>
      </c>
      <c r="D254" t="s">
        <v>380</v>
      </c>
      <c r="E254" s="28" t="str">
        <f>IF(J254&lt;Leyenda!$D$9,Leyenda!$B$10,IF(AND(J254&gt;=Leyenda!$D$9,J254&lt;=Leyenda!$D$8),Leyenda!$B$9,IF(AND(J254&gt;Leyenda!D$8,J254&lt;Leyenda!$D$7),Leyenda!$B$8,Leyenda!$B$7)))</f>
        <v>SOBRE</v>
      </c>
      <c r="F254" t="s">
        <v>10</v>
      </c>
      <c r="G254" t="s">
        <v>35</v>
      </c>
      <c r="H254">
        <v>48.23</v>
      </c>
      <c r="I254">
        <v>215.29</v>
      </c>
      <c r="J254" s="28">
        <v>0.06</v>
      </c>
      <c r="K254" t="s">
        <v>399</v>
      </c>
    </row>
    <row r="255" spans="2:11" x14ac:dyDescent="0.3">
      <c r="B255" s="28">
        <v>2</v>
      </c>
      <c r="C255" s="28" t="s">
        <v>165</v>
      </c>
      <c r="D255" t="s">
        <v>381</v>
      </c>
      <c r="E255" s="28" t="str">
        <f>IF(J255&lt;Leyenda!$D$9,Leyenda!$B$10,IF(AND(J255&gt;=Leyenda!$D$9,J255&lt;=Leyenda!$D$8),Leyenda!$B$9,IF(AND(J255&gt;Leyenda!D$8,J255&lt;Leyenda!$D$7),Leyenda!$B$8,Leyenda!$B$7)))</f>
        <v>OK</v>
      </c>
      <c r="F255" t="s">
        <v>25</v>
      </c>
      <c r="G255" t="s">
        <v>35</v>
      </c>
      <c r="H255">
        <v>89.27</v>
      </c>
      <c r="I255">
        <v>359.98</v>
      </c>
      <c r="J255" s="28">
        <v>0.51</v>
      </c>
      <c r="K255" t="s">
        <v>399</v>
      </c>
    </row>
    <row r="256" spans="2:11" x14ac:dyDescent="0.3">
      <c r="B256" s="28">
        <v>2</v>
      </c>
      <c r="C256" s="28" t="s">
        <v>165</v>
      </c>
      <c r="D256" t="s">
        <v>86</v>
      </c>
      <c r="E256" s="28" t="str">
        <f>IF(J256&lt;Leyenda!$D$9,Leyenda!$B$10,IF(AND(J256&gt;=Leyenda!$D$9,J256&lt;=Leyenda!$D$8),Leyenda!$B$9,IF(AND(J256&gt;Leyenda!D$8,J256&lt;Leyenda!$D$7),Leyenda!$B$8,Leyenda!$B$7)))</f>
        <v>SOBRE</v>
      </c>
      <c r="F256" t="s">
        <v>19</v>
      </c>
      <c r="G256" t="s">
        <v>35</v>
      </c>
      <c r="H256">
        <v>76.010000000000005</v>
      </c>
      <c r="I256">
        <v>271.14999999999998</v>
      </c>
      <c r="J256" s="28">
        <v>0.15</v>
      </c>
      <c r="K256" t="s">
        <v>399</v>
      </c>
    </row>
    <row r="257" spans="2:11" x14ac:dyDescent="0.3">
      <c r="B257" s="28">
        <v>2</v>
      </c>
      <c r="C257" s="28" t="s">
        <v>165</v>
      </c>
      <c r="D257" t="s">
        <v>87</v>
      </c>
      <c r="E257" s="28" t="str">
        <f>IF(J257&lt;Leyenda!$D$9,Leyenda!$B$10,IF(AND(J257&gt;=Leyenda!$D$9,J257&lt;=Leyenda!$D$8),Leyenda!$B$9,IF(AND(J257&gt;Leyenda!D$8,J257&lt;Leyenda!$D$7),Leyenda!$B$8,Leyenda!$B$7)))</f>
        <v>SOBRE</v>
      </c>
      <c r="F257" t="s">
        <v>19</v>
      </c>
      <c r="G257" t="s">
        <v>35</v>
      </c>
      <c r="H257">
        <v>76.010000000000005</v>
      </c>
      <c r="I257">
        <v>271.14999999999998</v>
      </c>
      <c r="J257" s="28">
        <v>0.12</v>
      </c>
      <c r="K257" t="s">
        <v>401</v>
      </c>
    </row>
    <row r="258" spans="2:11" x14ac:dyDescent="0.3">
      <c r="B258" s="28">
        <v>2</v>
      </c>
      <c r="C258" s="28" t="s">
        <v>165</v>
      </c>
      <c r="D258" t="s">
        <v>88</v>
      </c>
      <c r="E258" s="28" t="str">
        <f>IF(J258&lt;Leyenda!$D$9,Leyenda!$B$10,IF(AND(J258&gt;=Leyenda!$D$9,J258&lt;=Leyenda!$D$8),Leyenda!$B$9,IF(AND(J258&gt;Leyenda!D$8,J258&lt;Leyenda!$D$7),Leyenda!$B$8,Leyenda!$B$7)))</f>
        <v>SOBRE</v>
      </c>
      <c r="F258" t="s">
        <v>19</v>
      </c>
      <c r="G258" t="s">
        <v>35</v>
      </c>
      <c r="H258">
        <v>76.010000000000005</v>
      </c>
      <c r="I258">
        <v>271.14999999999998</v>
      </c>
      <c r="J258" s="28">
        <v>0.15</v>
      </c>
      <c r="K258" t="s">
        <v>400</v>
      </c>
    </row>
    <row r="259" spans="2:11" x14ac:dyDescent="0.3">
      <c r="B259" s="28">
        <v>2</v>
      </c>
      <c r="C259" s="28" t="s">
        <v>165</v>
      </c>
      <c r="D259" t="s">
        <v>89</v>
      </c>
      <c r="E259" s="28" t="str">
        <f>IF(J259&lt;Leyenda!$D$9,Leyenda!$B$10,IF(AND(J259&gt;=Leyenda!$D$9,J259&lt;=Leyenda!$D$8),Leyenda!$B$9,IF(AND(J259&gt;Leyenda!D$8,J259&lt;Leyenda!$D$7),Leyenda!$B$8,Leyenda!$B$7)))</f>
        <v>SOBRE</v>
      </c>
      <c r="F259" t="s">
        <v>19</v>
      </c>
      <c r="G259" t="s">
        <v>35</v>
      </c>
      <c r="H259">
        <v>76.010000000000005</v>
      </c>
      <c r="I259">
        <v>271.14999999999998</v>
      </c>
      <c r="J259" s="28">
        <v>0.17</v>
      </c>
      <c r="K259" t="s">
        <v>399</v>
      </c>
    </row>
    <row r="260" spans="2:11" x14ac:dyDescent="0.3">
      <c r="B260" s="28">
        <v>2</v>
      </c>
      <c r="C260" s="28" t="s">
        <v>165</v>
      </c>
      <c r="D260" t="s">
        <v>90</v>
      </c>
      <c r="E260" s="28" t="str">
        <f>IF(J260&lt;Leyenda!$D$9,Leyenda!$B$10,IF(AND(J260&gt;=Leyenda!$D$9,J260&lt;=Leyenda!$D$8),Leyenda!$B$9,IF(AND(J260&gt;Leyenda!D$8,J260&lt;Leyenda!$D$7),Leyenda!$B$8,Leyenda!$B$7)))</f>
        <v>SOBRE</v>
      </c>
      <c r="F260" t="s">
        <v>19</v>
      </c>
      <c r="G260" t="s">
        <v>35</v>
      </c>
      <c r="H260">
        <v>76.010000000000005</v>
      </c>
      <c r="I260">
        <v>271.14999999999998</v>
      </c>
      <c r="J260" s="28">
        <v>0.13</v>
      </c>
      <c r="K260" t="s">
        <v>401</v>
      </c>
    </row>
    <row r="261" spans="2:11" x14ac:dyDescent="0.3">
      <c r="B261" s="28">
        <v>2</v>
      </c>
      <c r="C261" s="28" t="s">
        <v>165</v>
      </c>
      <c r="D261" t="s">
        <v>382</v>
      </c>
      <c r="E261" s="28" t="str">
        <f>IF(J261&lt;Leyenda!$D$9,Leyenda!$B$10,IF(AND(J261&gt;=Leyenda!$D$9,J261&lt;=Leyenda!$D$8),Leyenda!$B$9,IF(AND(J261&gt;Leyenda!D$8,J261&lt;Leyenda!$D$7),Leyenda!$B$8,Leyenda!$B$7)))</f>
        <v>SOBRE</v>
      </c>
      <c r="F261" t="s">
        <v>19</v>
      </c>
      <c r="G261" t="s">
        <v>35</v>
      </c>
      <c r="H261">
        <v>76.010000000000005</v>
      </c>
      <c r="I261">
        <v>271.14999999999998</v>
      </c>
      <c r="J261" s="28">
        <v>0.16</v>
      </c>
      <c r="K261" t="s">
        <v>399</v>
      </c>
    </row>
    <row r="262" spans="2:11" x14ac:dyDescent="0.3">
      <c r="B262" s="28">
        <v>2</v>
      </c>
      <c r="C262" s="28" t="s">
        <v>165</v>
      </c>
      <c r="D262" t="s">
        <v>92</v>
      </c>
      <c r="E262" s="28" t="str">
        <f>IF(J262&lt;Leyenda!$D$9,Leyenda!$B$10,IF(AND(J262&gt;=Leyenda!$D$9,J262&lt;=Leyenda!$D$8),Leyenda!$B$9,IF(AND(J262&gt;Leyenda!D$8,J262&lt;Leyenda!$D$7),Leyenda!$B$8,Leyenda!$B$7)))</f>
        <v>OK</v>
      </c>
      <c r="F262" t="s">
        <v>14</v>
      </c>
      <c r="G262" t="s">
        <v>35</v>
      </c>
      <c r="H262">
        <v>62.47</v>
      </c>
      <c r="I262">
        <v>53.83</v>
      </c>
      <c r="J262" s="28">
        <v>0.84</v>
      </c>
      <c r="K262" t="s">
        <v>399</v>
      </c>
    </row>
    <row r="263" spans="2:11" x14ac:dyDescent="0.3">
      <c r="B263" s="28">
        <v>2</v>
      </c>
      <c r="C263" s="28" t="s">
        <v>165</v>
      </c>
      <c r="D263" t="s">
        <v>383</v>
      </c>
      <c r="E263" s="28" t="str">
        <f>IF(J263&lt;Leyenda!$D$9,Leyenda!$B$10,IF(AND(J263&gt;=Leyenda!$D$9,J263&lt;=Leyenda!$D$8),Leyenda!$B$9,IF(AND(J263&gt;Leyenda!D$8,J263&lt;Leyenda!$D$7),Leyenda!$B$8,Leyenda!$B$7)))</f>
        <v>OK</v>
      </c>
      <c r="F263" t="s">
        <v>14</v>
      </c>
      <c r="G263" t="s">
        <v>35</v>
      </c>
      <c r="H263">
        <v>62.47</v>
      </c>
      <c r="I263">
        <v>53.83</v>
      </c>
      <c r="J263" s="28">
        <v>0.74</v>
      </c>
      <c r="K263" t="s">
        <v>399</v>
      </c>
    </row>
    <row r="264" spans="2:11" x14ac:dyDescent="0.3">
      <c r="B264" s="28">
        <v>2</v>
      </c>
      <c r="C264" s="28" t="s">
        <v>165</v>
      </c>
      <c r="D264" t="s">
        <v>94</v>
      </c>
      <c r="E264" s="28" t="str">
        <f>IF(J264&lt;Leyenda!$D$9,Leyenda!$B$10,IF(AND(J264&gt;=Leyenda!$D$9,J264&lt;=Leyenda!$D$8),Leyenda!$B$9,IF(AND(J264&gt;Leyenda!D$8,J264&lt;Leyenda!$D$7),Leyenda!$B$8,Leyenda!$B$7)))</f>
        <v>LIMITE</v>
      </c>
      <c r="F264" t="s">
        <v>22</v>
      </c>
      <c r="G264" t="s">
        <v>35</v>
      </c>
      <c r="H264">
        <v>96.66</v>
      </c>
      <c r="I264">
        <v>39.6</v>
      </c>
      <c r="J264" s="28">
        <v>0.89</v>
      </c>
      <c r="K264" t="s">
        <v>399</v>
      </c>
    </row>
    <row r="265" spans="2:11" x14ac:dyDescent="0.3">
      <c r="B265" s="28">
        <v>2</v>
      </c>
      <c r="C265" s="28" t="s">
        <v>165</v>
      </c>
      <c r="D265" t="s">
        <v>384</v>
      </c>
      <c r="E265" s="28" t="str">
        <f>IF(J265&lt;Leyenda!$D$9,Leyenda!$B$10,IF(AND(J265&gt;=Leyenda!$D$9,J265&lt;=Leyenda!$D$8),Leyenda!$B$9,IF(AND(J265&gt;Leyenda!D$8,J265&lt;Leyenda!$D$7),Leyenda!$B$8,Leyenda!$B$7)))</f>
        <v>OK</v>
      </c>
      <c r="F265" t="s">
        <v>22</v>
      </c>
      <c r="G265" t="s">
        <v>35</v>
      </c>
      <c r="H265">
        <v>96.66</v>
      </c>
      <c r="I265">
        <v>39.6</v>
      </c>
      <c r="J265" s="28">
        <v>0.79</v>
      </c>
      <c r="K265" t="s">
        <v>399</v>
      </c>
    </row>
    <row r="266" spans="2:11" x14ac:dyDescent="0.3">
      <c r="B266" s="28">
        <v>2</v>
      </c>
      <c r="C266" s="28" t="s">
        <v>165</v>
      </c>
      <c r="D266" t="s">
        <v>96</v>
      </c>
      <c r="E266" s="28" t="str">
        <f>IF(J266&lt;Leyenda!$D$9,Leyenda!$B$10,IF(AND(J266&gt;=Leyenda!$D$9,J266&lt;=Leyenda!$D$8),Leyenda!$B$9,IF(AND(J266&gt;Leyenda!D$8,J266&lt;Leyenda!$D$7),Leyenda!$B$8,Leyenda!$B$7)))</f>
        <v>SOBRE</v>
      </c>
      <c r="F266" t="s">
        <v>25</v>
      </c>
      <c r="G266" t="s">
        <v>35</v>
      </c>
      <c r="H266">
        <v>89.27</v>
      </c>
      <c r="I266">
        <v>359.98</v>
      </c>
      <c r="J266" s="28">
        <v>0.47</v>
      </c>
      <c r="K266" t="s">
        <v>400</v>
      </c>
    </row>
    <row r="267" spans="2:11" x14ac:dyDescent="0.3">
      <c r="B267" s="28">
        <v>2</v>
      </c>
      <c r="C267" s="28" t="s">
        <v>165</v>
      </c>
      <c r="D267" t="s">
        <v>385</v>
      </c>
      <c r="E267" s="28" t="str">
        <f>IF(J267&lt;Leyenda!$D$9,Leyenda!$B$10,IF(AND(J267&gt;=Leyenda!$D$9,J267&lt;=Leyenda!$D$8),Leyenda!$B$9,IF(AND(J267&gt;Leyenda!D$8,J267&lt;Leyenda!$D$7),Leyenda!$B$8,Leyenda!$B$7)))</f>
        <v>SOBRE</v>
      </c>
      <c r="F267" t="s">
        <v>10</v>
      </c>
      <c r="G267" t="s">
        <v>35</v>
      </c>
      <c r="H267">
        <v>48.23</v>
      </c>
      <c r="I267">
        <v>215.29</v>
      </c>
      <c r="J267" s="28">
        <v>0.14000000000000001</v>
      </c>
      <c r="K267" t="s">
        <v>401</v>
      </c>
    </row>
    <row r="268" spans="2:11" x14ac:dyDescent="0.3">
      <c r="B268" s="28">
        <v>2</v>
      </c>
      <c r="C268" s="28" t="s">
        <v>165</v>
      </c>
      <c r="D268" t="s">
        <v>386</v>
      </c>
      <c r="E268" s="28" t="str">
        <f>IF(J268&lt;Leyenda!$D$9,Leyenda!$B$10,IF(AND(J268&gt;=Leyenda!$D$9,J268&lt;=Leyenda!$D$8),Leyenda!$B$9,IF(AND(J268&gt;Leyenda!D$8,J268&lt;Leyenda!$D$7),Leyenda!$B$8,Leyenda!$B$7)))</f>
        <v>OK</v>
      </c>
      <c r="F268" t="s">
        <v>25</v>
      </c>
      <c r="G268" t="s">
        <v>35</v>
      </c>
      <c r="H268">
        <v>89.27</v>
      </c>
      <c r="I268">
        <v>359.98</v>
      </c>
      <c r="J268" s="28">
        <v>0.52</v>
      </c>
      <c r="K268" t="s">
        <v>399</v>
      </c>
    </row>
    <row r="269" spans="2:11" x14ac:dyDescent="0.3">
      <c r="B269" s="28">
        <v>2</v>
      </c>
      <c r="C269" s="28" t="s">
        <v>165</v>
      </c>
      <c r="D269" t="s">
        <v>99</v>
      </c>
      <c r="E269" s="28" t="str">
        <f>IF(J269&lt;Leyenda!$D$9,Leyenda!$B$10,IF(AND(J269&gt;=Leyenda!$D$9,J269&lt;=Leyenda!$D$8),Leyenda!$B$9,IF(AND(J269&gt;Leyenda!D$8,J269&lt;Leyenda!$D$7),Leyenda!$B$8,Leyenda!$B$7)))</f>
        <v>SOBRE</v>
      </c>
      <c r="F269" t="s">
        <v>19</v>
      </c>
      <c r="G269" t="s">
        <v>35</v>
      </c>
      <c r="H269">
        <v>76.010000000000005</v>
      </c>
      <c r="I269">
        <v>271.14999999999998</v>
      </c>
      <c r="J269" s="28">
        <v>0.15</v>
      </c>
      <c r="K269" t="s">
        <v>399</v>
      </c>
    </row>
    <row r="270" spans="2:11" x14ac:dyDescent="0.3">
      <c r="B270" s="28">
        <v>2</v>
      </c>
      <c r="C270" s="28" t="s">
        <v>165</v>
      </c>
      <c r="D270" t="s">
        <v>100</v>
      </c>
      <c r="E270" s="28" t="str">
        <f>IF(J270&lt;Leyenda!$D$9,Leyenda!$B$10,IF(AND(J270&gt;=Leyenda!$D$9,J270&lt;=Leyenda!$D$8),Leyenda!$B$9,IF(AND(J270&gt;Leyenda!D$8,J270&lt;Leyenda!$D$7),Leyenda!$B$8,Leyenda!$B$7)))</f>
        <v>SOBRE</v>
      </c>
      <c r="F270" t="s">
        <v>19</v>
      </c>
      <c r="G270" t="s">
        <v>35</v>
      </c>
      <c r="H270">
        <v>76.010000000000005</v>
      </c>
      <c r="I270">
        <v>271.14999999999998</v>
      </c>
      <c r="J270" s="28">
        <v>0.12</v>
      </c>
      <c r="K270" t="s">
        <v>400</v>
      </c>
    </row>
    <row r="271" spans="2:11" x14ac:dyDescent="0.3">
      <c r="B271" s="28">
        <v>2</v>
      </c>
      <c r="C271" s="28" t="s">
        <v>165</v>
      </c>
      <c r="D271" t="s">
        <v>101</v>
      </c>
      <c r="E271" s="28" t="str">
        <f>IF(J271&lt;Leyenda!$D$9,Leyenda!$B$10,IF(AND(J271&gt;=Leyenda!$D$9,J271&lt;=Leyenda!$D$8),Leyenda!$B$9,IF(AND(J271&gt;Leyenda!D$8,J271&lt;Leyenda!$D$7),Leyenda!$B$8,Leyenda!$B$7)))</f>
        <v>SOBRE</v>
      </c>
      <c r="F271" t="s">
        <v>19</v>
      </c>
      <c r="G271" t="s">
        <v>35</v>
      </c>
      <c r="H271">
        <v>76.010000000000005</v>
      </c>
      <c r="I271">
        <v>271.14999999999998</v>
      </c>
      <c r="J271" s="28">
        <v>0.15</v>
      </c>
      <c r="K271" t="s">
        <v>400</v>
      </c>
    </row>
    <row r="272" spans="2:11" x14ac:dyDescent="0.3">
      <c r="B272" s="28">
        <v>2</v>
      </c>
      <c r="C272" s="28" t="s">
        <v>165</v>
      </c>
      <c r="D272" t="s">
        <v>102</v>
      </c>
      <c r="E272" s="28" t="str">
        <f>IF(J272&lt;Leyenda!$D$9,Leyenda!$B$10,IF(AND(J272&gt;=Leyenda!$D$9,J272&lt;=Leyenda!$D$8),Leyenda!$B$9,IF(AND(J272&gt;Leyenda!D$8,J272&lt;Leyenda!$D$7),Leyenda!$B$8,Leyenda!$B$7)))</f>
        <v>SOBRE</v>
      </c>
      <c r="F272" t="s">
        <v>19</v>
      </c>
      <c r="G272" t="s">
        <v>35</v>
      </c>
      <c r="H272">
        <v>76.010000000000005</v>
      </c>
      <c r="I272">
        <v>271.14999999999998</v>
      </c>
      <c r="J272" s="28">
        <v>0.17</v>
      </c>
      <c r="K272" t="s">
        <v>399</v>
      </c>
    </row>
    <row r="273" spans="2:11" x14ac:dyDescent="0.3">
      <c r="B273" s="28">
        <v>2</v>
      </c>
      <c r="C273" s="28" t="s">
        <v>165</v>
      </c>
      <c r="D273" t="s">
        <v>103</v>
      </c>
      <c r="E273" s="28" t="str">
        <f>IF(J273&lt;Leyenda!$D$9,Leyenda!$B$10,IF(AND(J273&gt;=Leyenda!$D$9,J273&lt;=Leyenda!$D$8),Leyenda!$B$9,IF(AND(J273&gt;Leyenda!D$8,J273&lt;Leyenda!$D$7),Leyenda!$B$8,Leyenda!$B$7)))</f>
        <v>SOBRE</v>
      </c>
      <c r="F273" t="s">
        <v>19</v>
      </c>
      <c r="G273" t="s">
        <v>35</v>
      </c>
      <c r="H273">
        <v>76.010000000000005</v>
      </c>
      <c r="I273">
        <v>271.14999999999998</v>
      </c>
      <c r="J273" s="28">
        <v>0.15</v>
      </c>
      <c r="K273" t="s">
        <v>401</v>
      </c>
    </row>
    <row r="274" spans="2:11" x14ac:dyDescent="0.3">
      <c r="B274" s="28">
        <v>2</v>
      </c>
      <c r="C274" s="28" t="s">
        <v>165</v>
      </c>
      <c r="D274" t="s">
        <v>387</v>
      </c>
      <c r="E274" s="28" t="str">
        <f>IF(J274&lt;Leyenda!$D$9,Leyenda!$B$10,IF(AND(J274&gt;=Leyenda!$D$9,J274&lt;=Leyenda!$D$8),Leyenda!$B$9,IF(AND(J274&gt;Leyenda!D$8,J274&lt;Leyenda!$D$7),Leyenda!$B$8,Leyenda!$B$7)))</f>
        <v>SOBRE</v>
      </c>
      <c r="F274" t="s">
        <v>19</v>
      </c>
      <c r="G274" t="s">
        <v>35</v>
      </c>
      <c r="H274">
        <v>76.010000000000005</v>
      </c>
      <c r="I274">
        <v>271.14999999999998</v>
      </c>
      <c r="J274" s="28">
        <v>0.17</v>
      </c>
      <c r="K274" t="s">
        <v>399</v>
      </c>
    </row>
    <row r="275" spans="2:11" x14ac:dyDescent="0.3">
      <c r="B275" s="28">
        <v>2</v>
      </c>
      <c r="C275" s="28" t="s">
        <v>165</v>
      </c>
      <c r="D275" t="s">
        <v>13</v>
      </c>
      <c r="E275" s="28" t="str">
        <f>IF(J275&lt;Leyenda!$D$9,Leyenda!$B$10,IF(AND(J275&gt;=Leyenda!$D$9,J275&lt;=Leyenda!$D$8),Leyenda!$B$9,IF(AND(J275&gt;Leyenda!D$8,J275&lt;Leyenda!$D$7),Leyenda!$B$8,Leyenda!$B$7)))</f>
        <v>OK</v>
      </c>
      <c r="F275" t="s">
        <v>14</v>
      </c>
      <c r="G275" t="s">
        <v>35</v>
      </c>
      <c r="H275">
        <v>62.47</v>
      </c>
      <c r="I275">
        <v>53.83</v>
      </c>
      <c r="J275" s="28">
        <v>0.78</v>
      </c>
      <c r="K275" t="s">
        <v>399</v>
      </c>
    </row>
    <row r="276" spans="2:11" x14ac:dyDescent="0.3">
      <c r="B276" s="28">
        <v>2</v>
      </c>
      <c r="C276" s="28" t="s">
        <v>165</v>
      </c>
      <c r="D276" t="s">
        <v>388</v>
      </c>
      <c r="E276" s="28" t="str">
        <f>IF(J276&lt;Leyenda!$D$9,Leyenda!$B$10,IF(AND(J276&gt;=Leyenda!$D$9,J276&lt;=Leyenda!$D$8),Leyenda!$B$9,IF(AND(J276&gt;Leyenda!D$8,J276&lt;Leyenda!$D$7),Leyenda!$B$8,Leyenda!$B$7)))</f>
        <v>OK</v>
      </c>
      <c r="F276" t="s">
        <v>14</v>
      </c>
      <c r="G276" t="s">
        <v>35</v>
      </c>
      <c r="H276">
        <v>62.47</v>
      </c>
      <c r="I276">
        <v>53.83</v>
      </c>
      <c r="J276" s="28">
        <v>0.68</v>
      </c>
      <c r="K276" t="s">
        <v>399</v>
      </c>
    </row>
    <row r="277" spans="2:11" x14ac:dyDescent="0.3">
      <c r="B277" s="28">
        <v>2</v>
      </c>
      <c r="C277" s="28" t="s">
        <v>165</v>
      </c>
      <c r="D277" t="s">
        <v>21</v>
      </c>
      <c r="E277" s="28" t="str">
        <f>IF(J277&lt;Leyenda!$D$9,Leyenda!$B$10,IF(AND(J277&gt;=Leyenda!$D$9,J277&lt;=Leyenda!$D$8),Leyenda!$B$9,IF(AND(J277&gt;Leyenda!D$8,J277&lt;Leyenda!$D$7),Leyenda!$B$8,Leyenda!$B$7)))</f>
        <v>OK</v>
      </c>
      <c r="F277" t="s">
        <v>22</v>
      </c>
      <c r="G277" t="s">
        <v>35</v>
      </c>
      <c r="H277">
        <v>96.66</v>
      </c>
      <c r="I277">
        <v>39.6</v>
      </c>
      <c r="J277" s="28">
        <v>0.82</v>
      </c>
      <c r="K277" t="s">
        <v>399</v>
      </c>
    </row>
    <row r="278" spans="2:11" x14ac:dyDescent="0.3">
      <c r="B278" s="28">
        <v>2</v>
      </c>
      <c r="C278" s="28" t="s">
        <v>165</v>
      </c>
      <c r="D278" t="s">
        <v>389</v>
      </c>
      <c r="E278" s="28" t="str">
        <f>IF(J278&lt;Leyenda!$D$9,Leyenda!$B$10,IF(AND(J278&gt;=Leyenda!$D$9,J278&lt;=Leyenda!$D$8),Leyenda!$B$9,IF(AND(J278&gt;Leyenda!D$8,J278&lt;Leyenda!$D$7),Leyenda!$B$8,Leyenda!$B$7)))</f>
        <v>OK</v>
      </c>
      <c r="F278" t="s">
        <v>22</v>
      </c>
      <c r="G278" t="s">
        <v>35</v>
      </c>
      <c r="H278">
        <v>96.66</v>
      </c>
      <c r="I278">
        <v>39.6</v>
      </c>
      <c r="J278" s="28">
        <v>0.71</v>
      </c>
      <c r="K278" t="s">
        <v>399</v>
      </c>
    </row>
    <row r="279" spans="2:11" x14ac:dyDescent="0.3">
      <c r="B279" s="28">
        <v>2</v>
      </c>
      <c r="C279" s="28" t="s">
        <v>165</v>
      </c>
      <c r="D279" t="s">
        <v>107</v>
      </c>
      <c r="E279" s="28" t="str">
        <f>IF(J279&lt;Leyenda!$D$9,Leyenda!$B$10,IF(AND(J279&gt;=Leyenda!$D$9,J279&lt;=Leyenda!$D$8),Leyenda!$B$9,IF(AND(J279&gt;Leyenda!D$8,J279&lt;Leyenda!$D$7),Leyenda!$B$8,Leyenda!$B$7)))</f>
        <v>OK</v>
      </c>
      <c r="F279" t="s">
        <v>25</v>
      </c>
      <c r="G279" t="s">
        <v>35</v>
      </c>
      <c r="H279">
        <v>89.27</v>
      </c>
      <c r="I279">
        <v>359.98</v>
      </c>
      <c r="J279" s="28">
        <v>0.52</v>
      </c>
      <c r="K279" t="s">
        <v>400</v>
      </c>
    </row>
    <row r="280" spans="2:11" x14ac:dyDescent="0.3">
      <c r="B280" s="28">
        <v>2</v>
      </c>
      <c r="C280" s="28" t="s">
        <v>165</v>
      </c>
      <c r="D280" t="s">
        <v>390</v>
      </c>
      <c r="E280" s="28" t="str">
        <f>IF(J280&lt;Leyenda!$D$9,Leyenda!$B$10,IF(AND(J280&gt;=Leyenda!$D$9,J280&lt;=Leyenda!$D$8),Leyenda!$B$9,IF(AND(J280&gt;Leyenda!D$8,J280&lt;Leyenda!$D$7),Leyenda!$B$8,Leyenda!$B$7)))</f>
        <v>SOBRE</v>
      </c>
      <c r="F280" t="s">
        <v>10</v>
      </c>
      <c r="G280" t="s">
        <v>35</v>
      </c>
      <c r="H280">
        <v>48.23</v>
      </c>
      <c r="I280">
        <v>215.29</v>
      </c>
      <c r="J280" s="28">
        <v>0.27</v>
      </c>
      <c r="K280" t="s">
        <v>399</v>
      </c>
    </row>
    <row r="281" spans="2:11" x14ac:dyDescent="0.3">
      <c r="B281" s="28">
        <v>2</v>
      </c>
      <c r="C281" s="28" t="s">
        <v>165</v>
      </c>
      <c r="D281" t="s">
        <v>391</v>
      </c>
      <c r="E281" s="28" t="str">
        <f>IF(J281&lt;Leyenda!$D$9,Leyenda!$B$10,IF(AND(J281&gt;=Leyenda!$D$9,J281&lt;=Leyenda!$D$8),Leyenda!$B$9,IF(AND(J281&gt;Leyenda!D$8,J281&lt;Leyenda!$D$7),Leyenda!$B$8,Leyenda!$B$7)))</f>
        <v>OK</v>
      </c>
      <c r="F281" t="s">
        <v>25</v>
      </c>
      <c r="G281" t="s">
        <v>35</v>
      </c>
      <c r="H281">
        <v>89.27</v>
      </c>
      <c r="I281">
        <v>359.98</v>
      </c>
      <c r="J281" s="28">
        <v>0.54</v>
      </c>
      <c r="K281" t="s">
        <v>400</v>
      </c>
    </row>
    <row r="282" spans="2:11" x14ac:dyDescent="0.3">
      <c r="B282" s="28">
        <v>2</v>
      </c>
      <c r="C282" s="28" t="s">
        <v>165</v>
      </c>
      <c r="D282" t="s">
        <v>110</v>
      </c>
      <c r="E282" s="28" t="str">
        <f>IF(J282&lt;Leyenda!$D$9,Leyenda!$B$10,IF(AND(J282&gt;=Leyenda!$D$9,J282&lt;=Leyenda!$D$8),Leyenda!$B$9,IF(AND(J282&gt;Leyenda!D$8,J282&lt;Leyenda!$D$7),Leyenda!$B$8,Leyenda!$B$7)))</f>
        <v>SOBRE</v>
      </c>
      <c r="F282" t="s">
        <v>19</v>
      </c>
      <c r="G282" t="s">
        <v>35</v>
      </c>
      <c r="H282">
        <v>76.010000000000005</v>
      </c>
      <c r="I282">
        <v>271.14999999999998</v>
      </c>
      <c r="J282" s="28">
        <v>0.22</v>
      </c>
      <c r="K282" t="s">
        <v>399</v>
      </c>
    </row>
    <row r="283" spans="2:11" x14ac:dyDescent="0.3">
      <c r="B283" s="28">
        <v>2</v>
      </c>
      <c r="C283" s="28" t="s">
        <v>165</v>
      </c>
      <c r="D283" t="s">
        <v>111</v>
      </c>
      <c r="E283" s="28" t="str">
        <f>IF(J283&lt;Leyenda!$D$9,Leyenda!$B$10,IF(AND(J283&gt;=Leyenda!$D$9,J283&lt;=Leyenda!$D$8),Leyenda!$B$9,IF(AND(J283&gt;Leyenda!D$8,J283&lt;Leyenda!$D$7),Leyenda!$B$8,Leyenda!$B$7)))</f>
        <v>SOBRE</v>
      </c>
      <c r="F283" t="s">
        <v>19</v>
      </c>
      <c r="G283" t="s">
        <v>35</v>
      </c>
      <c r="H283">
        <v>76.010000000000005</v>
      </c>
      <c r="I283">
        <v>271.14999999999998</v>
      </c>
      <c r="J283" s="28">
        <v>0.21</v>
      </c>
      <c r="K283" t="s">
        <v>401</v>
      </c>
    </row>
    <row r="284" spans="2:11" x14ac:dyDescent="0.3">
      <c r="B284" s="28">
        <v>2</v>
      </c>
      <c r="C284" s="28" t="s">
        <v>165</v>
      </c>
      <c r="D284" t="s">
        <v>112</v>
      </c>
      <c r="E284" s="28" t="str">
        <f>IF(J284&lt;Leyenda!$D$9,Leyenda!$B$10,IF(AND(J284&gt;=Leyenda!$D$9,J284&lt;=Leyenda!$D$8),Leyenda!$B$9,IF(AND(J284&gt;Leyenda!D$8,J284&lt;Leyenda!$D$7),Leyenda!$B$8,Leyenda!$B$7)))</f>
        <v>SOBRE</v>
      </c>
      <c r="F284" t="s">
        <v>19</v>
      </c>
      <c r="G284" t="s">
        <v>35</v>
      </c>
      <c r="H284">
        <v>76.010000000000005</v>
      </c>
      <c r="I284">
        <v>271.14999999999998</v>
      </c>
      <c r="J284" s="28">
        <v>0.21</v>
      </c>
      <c r="K284" t="s">
        <v>401</v>
      </c>
    </row>
    <row r="285" spans="2:11" x14ac:dyDescent="0.3">
      <c r="B285" s="28">
        <v>2</v>
      </c>
      <c r="C285" s="28" t="s">
        <v>165</v>
      </c>
      <c r="D285" t="s">
        <v>113</v>
      </c>
      <c r="E285" s="28" t="str">
        <f>IF(J285&lt;Leyenda!$D$9,Leyenda!$B$10,IF(AND(J285&gt;=Leyenda!$D$9,J285&lt;=Leyenda!$D$8),Leyenda!$B$9,IF(AND(J285&gt;Leyenda!D$8,J285&lt;Leyenda!$D$7),Leyenda!$B$8,Leyenda!$B$7)))</f>
        <v>SOBRE</v>
      </c>
      <c r="F285" t="s">
        <v>19</v>
      </c>
      <c r="G285" t="s">
        <v>35</v>
      </c>
      <c r="H285">
        <v>76.010000000000005</v>
      </c>
      <c r="I285">
        <v>271.14999999999998</v>
      </c>
      <c r="J285" s="28">
        <v>0.24</v>
      </c>
      <c r="K285" t="s">
        <v>399</v>
      </c>
    </row>
    <row r="286" spans="2:11" x14ac:dyDescent="0.3">
      <c r="B286" s="28">
        <v>2</v>
      </c>
      <c r="C286" s="28" t="s">
        <v>165</v>
      </c>
      <c r="D286" t="s">
        <v>114</v>
      </c>
      <c r="E286" s="28" t="str">
        <f>IF(J286&lt;Leyenda!$D$9,Leyenda!$B$10,IF(AND(J286&gt;=Leyenda!$D$9,J286&lt;=Leyenda!$D$8),Leyenda!$B$9,IF(AND(J286&gt;Leyenda!D$8,J286&lt;Leyenda!$D$7),Leyenda!$B$8,Leyenda!$B$7)))</f>
        <v>SOBRE</v>
      </c>
      <c r="F286" t="s">
        <v>19</v>
      </c>
      <c r="G286" t="s">
        <v>35</v>
      </c>
      <c r="H286">
        <v>76.010000000000005</v>
      </c>
      <c r="I286">
        <v>271.14999999999998</v>
      </c>
      <c r="J286" s="28">
        <v>0.19</v>
      </c>
      <c r="K286" t="s">
        <v>400</v>
      </c>
    </row>
    <row r="287" spans="2:11" x14ac:dyDescent="0.3">
      <c r="B287" s="28">
        <v>2</v>
      </c>
      <c r="C287" s="28" t="s">
        <v>165</v>
      </c>
      <c r="D287" t="s">
        <v>392</v>
      </c>
      <c r="E287" s="28" t="str">
        <f>IF(J287&lt;Leyenda!$D$9,Leyenda!$B$10,IF(AND(J287&gt;=Leyenda!$D$9,J287&lt;=Leyenda!$D$8),Leyenda!$B$9,IF(AND(J287&gt;Leyenda!D$8,J287&lt;Leyenda!$D$7),Leyenda!$B$8,Leyenda!$B$7)))</f>
        <v>SOBRE</v>
      </c>
      <c r="F287" t="s">
        <v>19</v>
      </c>
      <c r="G287" t="s">
        <v>35</v>
      </c>
      <c r="H287">
        <v>76.010000000000005</v>
      </c>
      <c r="I287">
        <v>271.14999999999998</v>
      </c>
      <c r="J287" s="28">
        <v>0.2</v>
      </c>
      <c r="K287" t="s">
        <v>399</v>
      </c>
    </row>
    <row r="288" spans="2:11" x14ac:dyDescent="0.3">
      <c r="B288" s="28">
        <v>2</v>
      </c>
      <c r="C288" s="28" t="s">
        <v>165</v>
      </c>
      <c r="D288" t="s">
        <v>116</v>
      </c>
      <c r="E288" s="28" t="str">
        <f>IF(J288&lt;Leyenda!$D$9,Leyenda!$B$10,IF(AND(J288&gt;=Leyenda!$D$9,J288&lt;=Leyenda!$D$8),Leyenda!$B$9,IF(AND(J288&gt;Leyenda!D$8,J288&lt;Leyenda!$D$7),Leyenda!$B$8,Leyenda!$B$7)))</f>
        <v>OK</v>
      </c>
      <c r="F288" t="s">
        <v>14</v>
      </c>
      <c r="G288" t="s">
        <v>35</v>
      </c>
      <c r="H288">
        <v>62.47</v>
      </c>
      <c r="I288">
        <v>53.83</v>
      </c>
      <c r="J288" s="28">
        <v>0.55000000000000004</v>
      </c>
      <c r="K288" t="s">
        <v>399</v>
      </c>
    </row>
    <row r="289" spans="2:11" x14ac:dyDescent="0.3">
      <c r="B289" s="28">
        <v>2</v>
      </c>
      <c r="C289" s="28" t="s">
        <v>165</v>
      </c>
      <c r="D289" t="s">
        <v>393</v>
      </c>
      <c r="E289" s="28" t="str">
        <f>IF(J289&lt;Leyenda!$D$9,Leyenda!$B$10,IF(AND(J289&gt;=Leyenda!$D$9,J289&lt;=Leyenda!$D$8),Leyenda!$B$9,IF(AND(J289&gt;Leyenda!D$8,J289&lt;Leyenda!$D$7),Leyenda!$B$8,Leyenda!$B$7)))</f>
        <v>SOBRE</v>
      </c>
      <c r="F289" t="s">
        <v>14</v>
      </c>
      <c r="G289" t="s">
        <v>35</v>
      </c>
      <c r="H289">
        <v>62.47</v>
      </c>
      <c r="I289">
        <v>53.83</v>
      </c>
      <c r="J289" s="28">
        <v>0.44</v>
      </c>
      <c r="K289" t="s">
        <v>399</v>
      </c>
    </row>
    <row r="290" spans="2:11" x14ac:dyDescent="0.3">
      <c r="B290" s="28">
        <v>2</v>
      </c>
      <c r="C290" s="28" t="s">
        <v>165</v>
      </c>
      <c r="D290" t="s">
        <v>118</v>
      </c>
      <c r="E290" s="28" t="str">
        <f>IF(J290&lt;Leyenda!$D$9,Leyenda!$B$10,IF(AND(J290&gt;=Leyenda!$D$9,J290&lt;=Leyenda!$D$8),Leyenda!$B$9,IF(AND(J290&gt;Leyenda!D$8,J290&lt;Leyenda!$D$7),Leyenda!$B$8,Leyenda!$B$7)))</f>
        <v>OK</v>
      </c>
      <c r="F290" t="s">
        <v>22</v>
      </c>
      <c r="G290" t="s">
        <v>35</v>
      </c>
      <c r="H290">
        <v>96.66</v>
      </c>
      <c r="I290">
        <v>39.6</v>
      </c>
      <c r="J290" s="28">
        <v>0.57999999999999996</v>
      </c>
      <c r="K290" t="s">
        <v>399</v>
      </c>
    </row>
    <row r="291" spans="2:11" x14ac:dyDescent="0.3">
      <c r="B291" s="28">
        <v>2</v>
      </c>
      <c r="C291" s="28" t="s">
        <v>165</v>
      </c>
      <c r="D291" t="s">
        <v>394</v>
      </c>
      <c r="E291" s="28" t="str">
        <f>IF(J291&lt;Leyenda!$D$9,Leyenda!$B$10,IF(AND(J291&gt;=Leyenda!$D$9,J291&lt;=Leyenda!$D$8),Leyenda!$B$9,IF(AND(J291&gt;Leyenda!D$8,J291&lt;Leyenda!$D$7),Leyenda!$B$8,Leyenda!$B$7)))</f>
        <v>SOBRE</v>
      </c>
      <c r="F291" t="s">
        <v>22</v>
      </c>
      <c r="G291" t="s">
        <v>35</v>
      </c>
      <c r="H291">
        <v>96.66</v>
      </c>
      <c r="I291">
        <v>39.6</v>
      </c>
      <c r="J291" s="28">
        <v>0.46</v>
      </c>
      <c r="K291" t="s">
        <v>399</v>
      </c>
    </row>
    <row r="292" spans="2:11" x14ac:dyDescent="0.3">
      <c r="B292" s="28">
        <v>2</v>
      </c>
      <c r="C292" s="28" t="s">
        <v>165</v>
      </c>
      <c r="D292" t="s">
        <v>120</v>
      </c>
      <c r="E292" s="28" t="str">
        <f>IF(J292&lt;Leyenda!$D$9,Leyenda!$B$10,IF(AND(J292&gt;=Leyenda!$D$9,J292&lt;=Leyenda!$D$8),Leyenda!$B$9,IF(AND(J292&gt;Leyenda!D$8,J292&lt;Leyenda!$D$7),Leyenda!$B$8,Leyenda!$B$7)))</f>
        <v>SOBRE</v>
      </c>
      <c r="F292" t="s">
        <v>25</v>
      </c>
      <c r="G292" t="s">
        <v>35</v>
      </c>
      <c r="H292">
        <v>89.27</v>
      </c>
      <c r="I292">
        <v>359.98</v>
      </c>
      <c r="J292" s="28">
        <v>0.42</v>
      </c>
      <c r="K292" t="s">
        <v>401</v>
      </c>
    </row>
    <row r="293" spans="2:11" x14ac:dyDescent="0.3">
      <c r="B293" s="28">
        <v>2</v>
      </c>
      <c r="C293" s="28" t="s">
        <v>165</v>
      </c>
      <c r="D293" t="s">
        <v>365</v>
      </c>
      <c r="E293" s="28" t="str">
        <f>IF(J293&lt;Leyenda!$D$9,Leyenda!$B$10,IF(AND(J293&gt;=Leyenda!$D$9,J293&lt;=Leyenda!$D$8),Leyenda!$B$9,IF(AND(J293&gt;Leyenda!D$8,J293&lt;Leyenda!$D$7),Leyenda!$B$8,Leyenda!$B$7)))</f>
        <v>OK</v>
      </c>
      <c r="F293" t="s">
        <v>10</v>
      </c>
      <c r="G293" t="s">
        <v>35</v>
      </c>
      <c r="H293">
        <v>48.23</v>
      </c>
      <c r="I293">
        <v>215.29</v>
      </c>
      <c r="J293" s="28">
        <v>0.81</v>
      </c>
      <c r="K293" t="s">
        <v>400</v>
      </c>
    </row>
    <row r="294" spans="2:11" x14ac:dyDescent="0.3">
      <c r="B294" s="28">
        <v>2</v>
      </c>
      <c r="C294" s="28" t="s">
        <v>165</v>
      </c>
      <c r="D294" t="s">
        <v>395</v>
      </c>
      <c r="E294" s="28" t="str">
        <f>IF(J294&lt;Leyenda!$D$9,Leyenda!$B$10,IF(AND(J294&gt;=Leyenda!$D$9,J294&lt;=Leyenda!$D$8),Leyenda!$B$9,IF(AND(J294&gt;Leyenda!D$8,J294&lt;Leyenda!$D$7),Leyenda!$B$8,Leyenda!$B$7)))</f>
        <v>OK</v>
      </c>
      <c r="F294" t="s">
        <v>25</v>
      </c>
      <c r="G294" t="s">
        <v>35</v>
      </c>
      <c r="H294">
        <v>89.27</v>
      </c>
      <c r="I294">
        <v>359.98</v>
      </c>
      <c r="J294" s="28">
        <v>0.75</v>
      </c>
      <c r="K294" t="s">
        <v>399</v>
      </c>
    </row>
    <row r="295" spans="2:11" x14ac:dyDescent="0.3">
      <c r="B295" s="28">
        <v>2</v>
      </c>
      <c r="C295" s="28" t="s">
        <v>165</v>
      </c>
      <c r="D295" t="s">
        <v>123</v>
      </c>
      <c r="E295" s="28" t="str">
        <f>IF(J295&lt;Leyenda!$D$9,Leyenda!$B$10,IF(AND(J295&gt;=Leyenda!$D$9,J295&lt;=Leyenda!$D$8),Leyenda!$B$9,IF(AND(J295&gt;Leyenda!D$8,J295&lt;Leyenda!$D$7),Leyenda!$B$8,Leyenda!$B$7)))</f>
        <v>NOK</v>
      </c>
      <c r="F295" t="s">
        <v>19</v>
      </c>
      <c r="G295" t="s">
        <v>35</v>
      </c>
      <c r="H295">
        <v>76.010000000000005</v>
      </c>
      <c r="I295">
        <v>271.14999999999998</v>
      </c>
      <c r="J295" s="28">
        <v>1.01</v>
      </c>
      <c r="K295" t="s">
        <v>400</v>
      </c>
    </row>
    <row r="296" spans="2:11" x14ac:dyDescent="0.3">
      <c r="B296" s="28">
        <v>2</v>
      </c>
      <c r="C296" s="28" t="s">
        <v>165</v>
      </c>
      <c r="D296" t="s">
        <v>27</v>
      </c>
      <c r="E296" s="28" t="str">
        <f>IF(J296&lt;Leyenda!$D$9,Leyenda!$B$10,IF(AND(J296&gt;=Leyenda!$D$9,J296&lt;=Leyenda!$D$8),Leyenda!$B$9,IF(AND(J296&gt;Leyenda!D$8,J296&lt;Leyenda!$D$7),Leyenda!$B$8,Leyenda!$B$7)))</f>
        <v>NOK</v>
      </c>
      <c r="F296" t="s">
        <v>19</v>
      </c>
      <c r="G296" t="s">
        <v>35</v>
      </c>
      <c r="H296">
        <v>76.010000000000005</v>
      </c>
      <c r="I296">
        <v>271.14999999999998</v>
      </c>
      <c r="J296" s="28">
        <v>1</v>
      </c>
      <c r="K296" t="s">
        <v>400</v>
      </c>
    </row>
    <row r="297" spans="2:11" x14ac:dyDescent="0.3">
      <c r="B297" s="28">
        <v>2</v>
      </c>
      <c r="C297" s="28" t="s">
        <v>165</v>
      </c>
      <c r="D297" t="s">
        <v>124</v>
      </c>
      <c r="E297" s="28" t="str">
        <f>IF(J297&lt;Leyenda!$D$9,Leyenda!$B$10,IF(AND(J297&gt;=Leyenda!$D$9,J297&lt;=Leyenda!$D$8),Leyenda!$B$9,IF(AND(J297&gt;Leyenda!D$8,J297&lt;Leyenda!$D$7),Leyenda!$B$8,Leyenda!$B$7)))</f>
        <v>SOBRE</v>
      </c>
      <c r="F297" t="s">
        <v>19</v>
      </c>
      <c r="G297" t="s">
        <v>35</v>
      </c>
      <c r="H297">
        <v>76.010000000000005</v>
      </c>
      <c r="I297">
        <v>271.14999999999998</v>
      </c>
      <c r="J297" s="28">
        <v>0.21</v>
      </c>
      <c r="K297" t="s">
        <v>401</v>
      </c>
    </row>
    <row r="298" spans="2:11" x14ac:dyDescent="0.3">
      <c r="B298" s="28">
        <v>2</v>
      </c>
      <c r="C298" s="28" t="s">
        <v>165</v>
      </c>
      <c r="D298" t="s">
        <v>125</v>
      </c>
      <c r="E298" s="28" t="str">
        <f>IF(J298&lt;Leyenda!$D$9,Leyenda!$B$10,IF(AND(J298&gt;=Leyenda!$D$9,J298&lt;=Leyenda!$D$8),Leyenda!$B$9,IF(AND(J298&gt;Leyenda!D$8,J298&lt;Leyenda!$D$7),Leyenda!$B$8,Leyenda!$B$7)))</f>
        <v>SOBRE</v>
      </c>
      <c r="F298" t="s">
        <v>19</v>
      </c>
      <c r="G298" t="s">
        <v>35</v>
      </c>
      <c r="H298">
        <v>76.010000000000005</v>
      </c>
      <c r="I298">
        <v>271.14999999999998</v>
      </c>
      <c r="J298" s="28">
        <v>0.24</v>
      </c>
      <c r="K298" t="s">
        <v>399</v>
      </c>
    </row>
    <row r="299" spans="2:11" x14ac:dyDescent="0.3">
      <c r="B299" s="28">
        <v>2</v>
      </c>
      <c r="C299" s="28" t="s">
        <v>165</v>
      </c>
      <c r="D299" t="s">
        <v>126</v>
      </c>
      <c r="E299" s="28" t="str">
        <f>IF(J299&lt;Leyenda!$D$9,Leyenda!$B$10,IF(AND(J299&gt;=Leyenda!$D$9,J299&lt;=Leyenda!$D$8),Leyenda!$B$9,IF(AND(J299&gt;Leyenda!D$8,J299&lt;Leyenda!$D$7),Leyenda!$B$8,Leyenda!$B$7)))</f>
        <v>SOBRE</v>
      </c>
      <c r="F299" t="s">
        <v>19</v>
      </c>
      <c r="G299" t="s">
        <v>35</v>
      </c>
      <c r="H299">
        <v>76.010000000000005</v>
      </c>
      <c r="I299">
        <v>271.14999999999998</v>
      </c>
      <c r="J299" s="28">
        <v>0.19</v>
      </c>
      <c r="K299" t="s">
        <v>400</v>
      </c>
    </row>
    <row r="300" spans="2:11" x14ac:dyDescent="0.3">
      <c r="B300" s="28">
        <v>2</v>
      </c>
      <c r="C300" s="28" t="s">
        <v>165</v>
      </c>
      <c r="D300" t="s">
        <v>396</v>
      </c>
      <c r="E300" s="28" t="str">
        <f>IF(J300&lt;Leyenda!$D$9,Leyenda!$B$10,IF(AND(J300&gt;=Leyenda!$D$9,J300&lt;=Leyenda!$D$8),Leyenda!$B$9,IF(AND(J300&gt;Leyenda!D$8,J300&lt;Leyenda!$D$7),Leyenda!$B$8,Leyenda!$B$7)))</f>
        <v>SOBRE</v>
      </c>
      <c r="F300" t="s">
        <v>19</v>
      </c>
      <c r="G300" t="s">
        <v>35</v>
      </c>
      <c r="H300">
        <v>76.010000000000005</v>
      </c>
      <c r="I300">
        <v>271.14999999999998</v>
      </c>
      <c r="J300" s="28">
        <v>0.2</v>
      </c>
      <c r="K300" t="s">
        <v>399</v>
      </c>
    </row>
    <row r="301" spans="2:11" x14ac:dyDescent="0.3">
      <c r="B301" s="28">
        <v>2</v>
      </c>
      <c r="C301" s="28" t="s">
        <v>165</v>
      </c>
      <c r="D301" t="s">
        <v>6</v>
      </c>
      <c r="E301" s="28" t="str">
        <f>IF(J301&lt;Leyenda!$D$9,Leyenda!$B$10,IF(AND(J301&gt;=Leyenda!$D$9,J301&lt;=Leyenda!$D$8),Leyenda!$B$9,IF(AND(J301&gt;Leyenda!D$8,J301&lt;Leyenda!$D$7),Leyenda!$B$8,Leyenda!$B$7)))</f>
        <v>OK</v>
      </c>
      <c r="F301" t="s">
        <v>41</v>
      </c>
      <c r="G301" t="s">
        <v>35</v>
      </c>
      <c r="H301">
        <v>18.77</v>
      </c>
      <c r="I301">
        <v>80.349999999999994</v>
      </c>
      <c r="J301" s="28">
        <v>0.78</v>
      </c>
      <c r="K301" t="s">
        <v>400</v>
      </c>
    </row>
    <row r="302" spans="2:11" x14ac:dyDescent="0.3">
      <c r="B302" s="28">
        <v>2</v>
      </c>
      <c r="C302" s="28" t="s">
        <v>165</v>
      </c>
      <c r="D302" t="s">
        <v>397</v>
      </c>
      <c r="E302" s="28" t="str">
        <f>IF(J302&lt;Leyenda!$D$9,Leyenda!$B$10,IF(AND(J302&gt;=Leyenda!$D$9,J302&lt;=Leyenda!$D$8),Leyenda!$B$9,IF(AND(J302&gt;Leyenda!D$8,J302&lt;Leyenda!$D$7),Leyenda!$B$8,Leyenda!$B$7)))</f>
        <v>OK</v>
      </c>
      <c r="F302" t="s">
        <v>41</v>
      </c>
      <c r="G302" t="s">
        <v>35</v>
      </c>
      <c r="H302">
        <v>18.77</v>
      </c>
      <c r="I302">
        <v>80.349999999999994</v>
      </c>
      <c r="J302" s="28">
        <v>0.78</v>
      </c>
      <c r="K302" t="s">
        <v>400</v>
      </c>
    </row>
    <row r="303" spans="2:11" x14ac:dyDescent="0.3">
      <c r="B303" s="28">
        <v>2</v>
      </c>
      <c r="C303" s="28" t="s">
        <v>165</v>
      </c>
      <c r="D303" t="s">
        <v>363</v>
      </c>
      <c r="E303" s="28" t="str">
        <f>IF(J303&lt;Leyenda!$D$9,Leyenda!$B$10,IF(AND(J303&gt;=Leyenda!$D$9,J303&lt;=Leyenda!$D$8),Leyenda!$B$9,IF(AND(J303&gt;Leyenda!D$8,J303&lt;Leyenda!$D$7),Leyenda!$B$8,Leyenda!$B$7)))</f>
        <v>OK</v>
      </c>
      <c r="F303" t="s">
        <v>12</v>
      </c>
      <c r="G303" t="s">
        <v>35</v>
      </c>
      <c r="H303">
        <v>50.58</v>
      </c>
      <c r="I303">
        <v>61.46</v>
      </c>
      <c r="J303" s="28">
        <v>0.8</v>
      </c>
      <c r="K303" t="s">
        <v>400</v>
      </c>
    </row>
    <row r="304" spans="2:11" x14ac:dyDescent="0.3">
      <c r="B304" s="28">
        <v>2</v>
      </c>
      <c r="C304" s="28" t="s">
        <v>165</v>
      </c>
      <c r="D304" t="s">
        <v>130</v>
      </c>
      <c r="E304" s="28" t="str">
        <f>IF(J304&lt;Leyenda!$D$9,Leyenda!$B$10,IF(AND(J304&gt;=Leyenda!$D$9,J304&lt;=Leyenda!$D$8),Leyenda!$B$9,IF(AND(J304&gt;Leyenda!D$8,J304&lt;Leyenda!$D$7),Leyenda!$B$8,Leyenda!$B$7)))</f>
        <v>OK</v>
      </c>
      <c r="F304" t="s">
        <v>45</v>
      </c>
      <c r="G304" t="s">
        <v>35</v>
      </c>
      <c r="H304">
        <v>147.97999999999999</v>
      </c>
      <c r="I304">
        <v>120.79</v>
      </c>
      <c r="J304" s="28">
        <v>0.76</v>
      </c>
      <c r="K304" t="s">
        <v>399</v>
      </c>
    </row>
    <row r="305" spans="2:11" x14ac:dyDescent="0.3">
      <c r="B305" s="28">
        <v>2</v>
      </c>
      <c r="C305" s="28" t="s">
        <v>165</v>
      </c>
      <c r="D305" t="s">
        <v>366</v>
      </c>
      <c r="E305" s="28" t="str">
        <f>IF(J305&lt;Leyenda!$D$9,Leyenda!$B$10,IF(AND(J305&gt;=Leyenda!$D$9,J305&lt;=Leyenda!$D$8),Leyenda!$B$9,IF(AND(J305&gt;Leyenda!D$8,J305&lt;Leyenda!$D$7),Leyenda!$B$8,Leyenda!$B$7)))</f>
        <v>OK</v>
      </c>
      <c r="F305" t="s">
        <v>45</v>
      </c>
      <c r="G305" t="s">
        <v>35</v>
      </c>
      <c r="H305">
        <v>147.97999999999999</v>
      </c>
      <c r="I305">
        <v>120.79</v>
      </c>
      <c r="J305" s="28">
        <v>0.7</v>
      </c>
      <c r="K305" t="s">
        <v>399</v>
      </c>
    </row>
    <row r="306" spans="2:11" x14ac:dyDescent="0.3">
      <c r="B306" s="28">
        <v>2</v>
      </c>
      <c r="C306" s="28" t="s">
        <v>165</v>
      </c>
      <c r="D306" t="s">
        <v>132</v>
      </c>
      <c r="E306" s="28" t="str">
        <f>IF(J306&lt;Leyenda!$D$9,Leyenda!$B$10,IF(AND(J306&gt;=Leyenda!$D$9,J306&lt;=Leyenda!$D$8),Leyenda!$B$9,IF(AND(J306&gt;Leyenda!D$8,J306&lt;Leyenda!$D$7),Leyenda!$B$8,Leyenda!$B$7)))</f>
        <v>OK</v>
      </c>
      <c r="F306" t="s">
        <v>12</v>
      </c>
      <c r="G306" t="s">
        <v>35</v>
      </c>
      <c r="H306">
        <v>47.29</v>
      </c>
      <c r="I306">
        <v>61.46</v>
      </c>
      <c r="J306" s="28">
        <v>0.56999999999999995</v>
      </c>
      <c r="K306" t="s">
        <v>400</v>
      </c>
    </row>
    <row r="307" spans="2:11" x14ac:dyDescent="0.3">
      <c r="B307" s="28">
        <v>2</v>
      </c>
      <c r="C307" s="28" t="s">
        <v>165</v>
      </c>
      <c r="D307" t="s">
        <v>398</v>
      </c>
      <c r="E307" s="28" t="str">
        <f>IF(J307&lt;Leyenda!$D$9,Leyenda!$B$10,IF(AND(J307&gt;=Leyenda!$D$9,J307&lt;=Leyenda!$D$8),Leyenda!$B$9,IF(AND(J307&gt;Leyenda!D$8,J307&lt;Leyenda!$D$7),Leyenda!$B$8,Leyenda!$B$7)))</f>
        <v>OK</v>
      </c>
      <c r="F307" t="s">
        <v>12</v>
      </c>
      <c r="G307" t="s">
        <v>35</v>
      </c>
      <c r="H307">
        <v>47.29</v>
      </c>
      <c r="I307">
        <v>61.46</v>
      </c>
      <c r="J307" s="28">
        <v>0.56999999999999995</v>
      </c>
      <c r="K307" t="s">
        <v>400</v>
      </c>
    </row>
    <row r="308" spans="2:11" x14ac:dyDescent="0.3">
      <c r="B308" s="28">
        <v>3</v>
      </c>
      <c r="C308" s="28" t="s">
        <v>165</v>
      </c>
      <c r="D308" t="s">
        <v>33</v>
      </c>
      <c r="E308" s="28" t="str">
        <f>IF(J308&lt;Leyenda!$D$9,Leyenda!$B$10,IF(AND(J308&gt;=Leyenda!$D$9,J308&lt;=Leyenda!$D$8),Leyenda!$B$9,IF(AND(J308&gt;Leyenda!D$8,J308&lt;Leyenda!$D$7),Leyenda!$B$8,Leyenda!$B$7)))</f>
        <v>OK</v>
      </c>
      <c r="F308" t="s">
        <v>41</v>
      </c>
      <c r="G308" t="s">
        <v>35</v>
      </c>
      <c r="H308">
        <v>18.77</v>
      </c>
      <c r="I308">
        <v>80.349999999999994</v>
      </c>
      <c r="J308" s="28">
        <v>0.82</v>
      </c>
      <c r="K308" t="s">
        <v>400</v>
      </c>
    </row>
    <row r="309" spans="2:11" x14ac:dyDescent="0.3">
      <c r="B309" s="28">
        <v>3</v>
      </c>
      <c r="C309" s="28" t="s">
        <v>165</v>
      </c>
      <c r="D309" t="s">
        <v>36</v>
      </c>
      <c r="E309" s="28" t="str">
        <f>IF(J309&lt;Leyenda!$D$9,Leyenda!$B$10,IF(AND(J309&gt;=Leyenda!$D$9,J309&lt;=Leyenda!$D$8),Leyenda!$B$9,IF(AND(J309&gt;Leyenda!D$8,J309&lt;Leyenda!$D$7),Leyenda!$B$8,Leyenda!$B$7)))</f>
        <v>OK</v>
      </c>
      <c r="F309" t="s">
        <v>41</v>
      </c>
      <c r="G309" t="s">
        <v>35</v>
      </c>
      <c r="H309">
        <v>18.77</v>
      </c>
      <c r="I309">
        <v>80.349999999999994</v>
      </c>
      <c r="J309" s="28">
        <v>0.82</v>
      </c>
      <c r="K309" t="s">
        <v>400</v>
      </c>
    </row>
    <row r="310" spans="2:11" x14ac:dyDescent="0.3">
      <c r="B310" s="28">
        <v>3</v>
      </c>
      <c r="C310" s="28" t="s">
        <v>165</v>
      </c>
      <c r="D310" t="s">
        <v>37</v>
      </c>
      <c r="E310" s="28" t="str">
        <f>IF(J310&lt;Leyenda!$D$9,Leyenda!$B$10,IF(AND(J310&gt;=Leyenda!$D$9,J310&lt;=Leyenda!$D$8),Leyenda!$B$9,IF(AND(J310&gt;Leyenda!D$8,J310&lt;Leyenda!$D$7),Leyenda!$B$8,Leyenda!$B$7)))</f>
        <v>OK</v>
      </c>
      <c r="F310" t="s">
        <v>10</v>
      </c>
      <c r="G310" t="s">
        <v>35</v>
      </c>
      <c r="H310">
        <v>54.36</v>
      </c>
      <c r="I310">
        <v>64.59</v>
      </c>
      <c r="J310" s="28">
        <v>0.5</v>
      </c>
      <c r="K310" t="s">
        <v>399</v>
      </c>
    </row>
    <row r="311" spans="2:11" x14ac:dyDescent="0.3">
      <c r="B311" s="28">
        <v>3</v>
      </c>
      <c r="C311" s="28" t="s">
        <v>165</v>
      </c>
      <c r="D311" t="s">
        <v>17</v>
      </c>
      <c r="E311" s="28" t="str">
        <f>IF(J311&lt;Leyenda!$D$9,Leyenda!$B$10,IF(AND(J311&gt;=Leyenda!$D$9,J311&lt;=Leyenda!$D$8),Leyenda!$B$9,IF(AND(J311&gt;Leyenda!D$8,J311&lt;Leyenda!$D$7),Leyenda!$B$8,Leyenda!$B$7)))</f>
        <v>OK</v>
      </c>
      <c r="F311" t="s">
        <v>45</v>
      </c>
      <c r="G311" t="s">
        <v>35</v>
      </c>
      <c r="H311">
        <v>147.97999999999999</v>
      </c>
      <c r="I311">
        <v>120.79</v>
      </c>
      <c r="J311" s="28">
        <v>0.85</v>
      </c>
      <c r="K311" t="s">
        <v>399</v>
      </c>
    </row>
    <row r="312" spans="2:11" x14ac:dyDescent="0.3">
      <c r="B312" s="28">
        <v>3</v>
      </c>
      <c r="C312" s="28" t="s">
        <v>165</v>
      </c>
      <c r="D312" t="s">
        <v>39</v>
      </c>
      <c r="E312" s="28" t="str">
        <f>IF(J312&lt;Leyenda!$D$9,Leyenda!$B$10,IF(AND(J312&gt;=Leyenda!$D$9,J312&lt;=Leyenda!$D$8),Leyenda!$B$9,IF(AND(J312&gt;Leyenda!D$8,J312&lt;Leyenda!$D$7),Leyenda!$B$8,Leyenda!$B$7)))</f>
        <v>OK</v>
      </c>
      <c r="F312" t="s">
        <v>45</v>
      </c>
      <c r="G312" t="s">
        <v>35</v>
      </c>
      <c r="H312">
        <v>147.97999999999999</v>
      </c>
      <c r="I312">
        <v>120.79</v>
      </c>
      <c r="J312" s="28">
        <v>0.77</v>
      </c>
      <c r="K312" t="s">
        <v>399</v>
      </c>
    </row>
    <row r="313" spans="2:11" x14ac:dyDescent="0.3">
      <c r="B313" s="28">
        <v>3</v>
      </c>
      <c r="C313" s="28" t="s">
        <v>165</v>
      </c>
      <c r="D313" t="s">
        <v>11</v>
      </c>
      <c r="E313" s="28" t="str">
        <f>IF(J313&lt;Leyenda!$D$9,Leyenda!$B$10,IF(AND(J313&gt;=Leyenda!$D$9,J313&lt;=Leyenda!$D$8),Leyenda!$B$9,IF(AND(J313&gt;Leyenda!D$8,J313&lt;Leyenda!$D$7),Leyenda!$B$8,Leyenda!$B$7)))</f>
        <v>SOBRE</v>
      </c>
      <c r="F313" t="s">
        <v>10</v>
      </c>
      <c r="G313" t="s">
        <v>35</v>
      </c>
      <c r="H313">
        <v>50.81</v>
      </c>
      <c r="I313">
        <v>64.59</v>
      </c>
      <c r="J313" s="28">
        <v>0.48</v>
      </c>
      <c r="K313" t="s">
        <v>400</v>
      </c>
    </row>
    <row r="314" spans="2:11" x14ac:dyDescent="0.3">
      <c r="B314" s="28">
        <v>3</v>
      </c>
      <c r="C314" s="28" t="s">
        <v>165</v>
      </c>
      <c r="D314" t="s">
        <v>40</v>
      </c>
      <c r="E314" s="28" t="str">
        <f>IF(J314&lt;Leyenda!$D$9,Leyenda!$B$10,IF(AND(J314&gt;=Leyenda!$D$9,J314&lt;=Leyenda!$D$8),Leyenda!$B$9,IF(AND(J314&gt;Leyenda!D$8,J314&lt;Leyenda!$D$7),Leyenda!$B$8,Leyenda!$B$7)))</f>
        <v>SOBRE</v>
      </c>
      <c r="F314" t="s">
        <v>10</v>
      </c>
      <c r="G314" t="s">
        <v>35</v>
      </c>
      <c r="H314">
        <v>50.81</v>
      </c>
      <c r="I314">
        <v>64.59</v>
      </c>
      <c r="J314" s="28">
        <v>0.48</v>
      </c>
      <c r="K314" t="s">
        <v>400</v>
      </c>
    </row>
    <row r="315" spans="2:11" x14ac:dyDescent="0.3">
      <c r="B315" s="28">
        <v>3</v>
      </c>
      <c r="C315" s="28" t="s">
        <v>165</v>
      </c>
      <c r="D315" t="s">
        <v>24</v>
      </c>
      <c r="E315" s="28" t="str">
        <f>IF(J315&lt;Leyenda!$D$9,Leyenda!$B$10,IF(AND(J315&gt;=Leyenda!$D$9,J315&lt;=Leyenda!$D$8),Leyenda!$B$9,IF(AND(J315&gt;Leyenda!D$8,J315&lt;Leyenda!$D$7),Leyenda!$B$8,Leyenda!$B$7)))</f>
        <v>OK</v>
      </c>
      <c r="F315" t="s">
        <v>25</v>
      </c>
      <c r="G315" t="s">
        <v>35</v>
      </c>
      <c r="H315">
        <v>89.27</v>
      </c>
      <c r="I315">
        <v>359.98</v>
      </c>
      <c r="J315" s="28">
        <v>0.57999999999999996</v>
      </c>
      <c r="K315" t="s">
        <v>401</v>
      </c>
    </row>
    <row r="316" spans="2:11" x14ac:dyDescent="0.3">
      <c r="B316" s="28">
        <v>3</v>
      </c>
      <c r="C316" s="28" t="s">
        <v>165</v>
      </c>
      <c r="D316" t="s">
        <v>404</v>
      </c>
      <c r="E316" s="28" t="str">
        <f>IF(J316&lt;Leyenda!$D$9,Leyenda!$B$10,IF(AND(J316&gt;=Leyenda!$D$9,J316&lt;=Leyenda!$D$8),Leyenda!$B$9,IF(AND(J316&gt;Leyenda!D$8,J316&lt;Leyenda!$D$7),Leyenda!$B$8,Leyenda!$B$7)))</f>
        <v>OK</v>
      </c>
      <c r="F316" t="s">
        <v>9</v>
      </c>
      <c r="G316" t="s">
        <v>35</v>
      </c>
      <c r="H316">
        <v>52.15</v>
      </c>
      <c r="I316">
        <v>228.75</v>
      </c>
      <c r="J316" s="28">
        <v>0.62</v>
      </c>
      <c r="K316" t="s">
        <v>399</v>
      </c>
    </row>
    <row r="317" spans="2:11" x14ac:dyDescent="0.3">
      <c r="B317" s="28">
        <v>3</v>
      </c>
      <c r="C317" s="28" t="s">
        <v>165</v>
      </c>
      <c r="D317" t="s">
        <v>368</v>
      </c>
      <c r="E317" s="28" t="str">
        <f>IF(J317&lt;Leyenda!$D$9,Leyenda!$B$10,IF(AND(J317&gt;=Leyenda!$D$9,J317&lt;=Leyenda!$D$8),Leyenda!$B$9,IF(AND(J317&gt;Leyenda!D$8,J317&lt;Leyenda!$D$7),Leyenda!$B$8,Leyenda!$B$7)))</f>
        <v>OK</v>
      </c>
      <c r="F317" t="s">
        <v>25</v>
      </c>
      <c r="G317" t="s">
        <v>35</v>
      </c>
      <c r="H317">
        <v>89.27</v>
      </c>
      <c r="I317">
        <v>359.98</v>
      </c>
      <c r="J317" s="28">
        <v>0.74</v>
      </c>
      <c r="K317" t="s">
        <v>399</v>
      </c>
    </row>
    <row r="318" spans="2:11" x14ac:dyDescent="0.3">
      <c r="B318" s="28">
        <v>3</v>
      </c>
      <c r="C318" s="28" t="s">
        <v>165</v>
      </c>
      <c r="D318" t="s">
        <v>405</v>
      </c>
      <c r="E318" s="28" t="str">
        <f>IF(J318&lt;Leyenda!$D$9,Leyenda!$B$10,IF(AND(J318&gt;=Leyenda!$D$9,J318&lt;=Leyenda!$D$8),Leyenda!$B$9,IF(AND(J318&gt;Leyenda!D$8,J318&lt;Leyenda!$D$7),Leyenda!$B$8,Leyenda!$B$7)))</f>
        <v>SOBRE</v>
      </c>
      <c r="F318" t="s">
        <v>9</v>
      </c>
      <c r="G318" t="s">
        <v>35</v>
      </c>
      <c r="H318">
        <v>52.15</v>
      </c>
      <c r="I318">
        <v>228.75</v>
      </c>
      <c r="J318" s="28">
        <v>0.4</v>
      </c>
      <c r="K318" t="s">
        <v>399</v>
      </c>
    </row>
    <row r="319" spans="2:11" x14ac:dyDescent="0.3">
      <c r="B319" s="28">
        <v>3</v>
      </c>
      <c r="C319" s="28" t="s">
        <v>165</v>
      </c>
      <c r="D319" t="s">
        <v>272</v>
      </c>
      <c r="E319" s="28" t="str">
        <f>IF(J319&lt;Leyenda!$D$9,Leyenda!$B$10,IF(AND(J319&gt;=Leyenda!$D$9,J319&lt;=Leyenda!$D$8),Leyenda!$B$9,IF(AND(J319&gt;Leyenda!D$8,J319&lt;Leyenda!$D$7),Leyenda!$B$8,Leyenda!$B$7)))</f>
        <v>SOBRE</v>
      </c>
      <c r="F319" t="s">
        <v>9</v>
      </c>
      <c r="G319" t="s">
        <v>35</v>
      </c>
      <c r="H319">
        <v>52.15</v>
      </c>
      <c r="I319">
        <v>228.75</v>
      </c>
      <c r="J319" s="28">
        <v>0.09</v>
      </c>
      <c r="K319" t="s">
        <v>401</v>
      </c>
    </row>
    <row r="320" spans="2:11" x14ac:dyDescent="0.3">
      <c r="B320" s="28">
        <v>3</v>
      </c>
      <c r="C320" s="28" t="s">
        <v>165</v>
      </c>
      <c r="D320" t="s">
        <v>273</v>
      </c>
      <c r="E320" s="28" t="str">
        <f>IF(J320&lt;Leyenda!$D$9,Leyenda!$B$10,IF(AND(J320&gt;=Leyenda!$D$9,J320&lt;=Leyenda!$D$8),Leyenda!$B$9,IF(AND(J320&gt;Leyenda!D$8,J320&lt;Leyenda!$D$7),Leyenda!$B$8,Leyenda!$B$7)))</f>
        <v>SOBRE</v>
      </c>
      <c r="F320" t="s">
        <v>9</v>
      </c>
      <c r="G320" t="s">
        <v>35</v>
      </c>
      <c r="H320">
        <v>52.15</v>
      </c>
      <c r="I320">
        <v>228.75</v>
      </c>
      <c r="J320" s="28">
        <v>0.08</v>
      </c>
      <c r="K320" t="s">
        <v>401</v>
      </c>
    </row>
    <row r="321" spans="2:11" x14ac:dyDescent="0.3">
      <c r="B321" s="28">
        <v>3</v>
      </c>
      <c r="C321" s="28" t="s">
        <v>165</v>
      </c>
      <c r="D321" t="s">
        <v>274</v>
      </c>
      <c r="E321" s="28" t="str">
        <f>IF(J321&lt;Leyenda!$D$9,Leyenda!$B$10,IF(AND(J321&gt;=Leyenda!$D$9,J321&lt;=Leyenda!$D$8),Leyenda!$B$9,IF(AND(J321&gt;Leyenda!D$8,J321&lt;Leyenda!$D$7),Leyenda!$B$8,Leyenda!$B$7)))</f>
        <v>SOBRE</v>
      </c>
      <c r="F321" t="s">
        <v>9</v>
      </c>
      <c r="G321" t="s">
        <v>35</v>
      </c>
      <c r="H321">
        <v>52.15</v>
      </c>
      <c r="I321">
        <v>228.75</v>
      </c>
      <c r="J321" s="28">
        <v>0.4</v>
      </c>
      <c r="K321" t="s">
        <v>399</v>
      </c>
    </row>
    <row r="322" spans="2:11" x14ac:dyDescent="0.3">
      <c r="B322" s="28">
        <v>3</v>
      </c>
      <c r="C322" s="28" t="s">
        <v>165</v>
      </c>
      <c r="D322" t="s">
        <v>271</v>
      </c>
      <c r="E322" s="28" t="str">
        <f>IF(J322&lt;Leyenda!$D$9,Leyenda!$B$10,IF(AND(J322&gt;=Leyenda!$D$9,J322&lt;=Leyenda!$D$8),Leyenda!$B$9,IF(AND(J322&gt;Leyenda!D$8,J322&lt;Leyenda!$D$7),Leyenda!$B$8,Leyenda!$B$7)))</f>
        <v>SOBRE</v>
      </c>
      <c r="F322" t="s">
        <v>9</v>
      </c>
      <c r="G322" t="s">
        <v>35</v>
      </c>
      <c r="H322">
        <v>52.15</v>
      </c>
      <c r="I322">
        <v>228.75</v>
      </c>
      <c r="J322" s="28">
        <v>0.06</v>
      </c>
      <c r="K322" t="s">
        <v>401</v>
      </c>
    </row>
    <row r="323" spans="2:11" x14ac:dyDescent="0.3">
      <c r="B323" s="28">
        <v>3</v>
      </c>
      <c r="C323" s="28" t="s">
        <v>165</v>
      </c>
      <c r="D323" t="s">
        <v>275</v>
      </c>
      <c r="E323" s="28" t="str">
        <f>IF(J323&lt;Leyenda!$D$9,Leyenda!$B$10,IF(AND(J323&gt;=Leyenda!$D$9,J323&lt;=Leyenda!$D$8),Leyenda!$B$9,IF(AND(J323&gt;Leyenda!D$8,J323&lt;Leyenda!$D$7),Leyenda!$B$8,Leyenda!$B$7)))</f>
        <v>SOBRE</v>
      </c>
      <c r="F323" t="s">
        <v>9</v>
      </c>
      <c r="G323" t="s">
        <v>35</v>
      </c>
      <c r="H323">
        <v>52.15</v>
      </c>
      <c r="I323">
        <v>228.75</v>
      </c>
      <c r="J323" s="28">
        <v>7.0000000000000007E-2</v>
      </c>
      <c r="K323" t="s">
        <v>401</v>
      </c>
    </row>
    <row r="324" spans="2:11" x14ac:dyDescent="0.3">
      <c r="B324" s="28">
        <v>3</v>
      </c>
      <c r="C324" s="28" t="s">
        <v>165</v>
      </c>
      <c r="D324" t="s">
        <v>53</v>
      </c>
      <c r="E324" s="28" t="str">
        <f>IF(J324&lt;Leyenda!$D$9,Leyenda!$B$10,IF(AND(J324&gt;=Leyenda!$D$9,J324&lt;=Leyenda!$D$8),Leyenda!$B$9,IF(AND(J324&gt;Leyenda!D$8,J324&lt;Leyenda!$D$7),Leyenda!$B$8,Leyenda!$B$7)))</f>
        <v>OK</v>
      </c>
      <c r="F324" t="s">
        <v>14</v>
      </c>
      <c r="G324" t="s">
        <v>35</v>
      </c>
      <c r="H324">
        <v>62.47</v>
      </c>
      <c r="I324">
        <v>53.83</v>
      </c>
      <c r="J324" s="28">
        <v>0.6</v>
      </c>
      <c r="K324" t="s">
        <v>399</v>
      </c>
    </row>
    <row r="325" spans="2:11" x14ac:dyDescent="0.3">
      <c r="B325" s="28">
        <v>3</v>
      </c>
      <c r="C325" s="28" t="s">
        <v>165</v>
      </c>
      <c r="D325" t="s">
        <v>370</v>
      </c>
      <c r="E325" s="28" t="str">
        <f>IF(J325&lt;Leyenda!$D$9,Leyenda!$B$10,IF(AND(J325&gt;=Leyenda!$D$9,J325&lt;=Leyenda!$D$8),Leyenda!$B$9,IF(AND(J325&gt;Leyenda!D$8,J325&lt;Leyenda!$D$7),Leyenda!$B$8,Leyenda!$B$7)))</f>
        <v>OK</v>
      </c>
      <c r="F325" t="s">
        <v>14</v>
      </c>
      <c r="G325" t="s">
        <v>35</v>
      </c>
      <c r="H325">
        <v>62.47</v>
      </c>
      <c r="I325">
        <v>53.83</v>
      </c>
      <c r="J325" s="28">
        <v>0.53</v>
      </c>
      <c r="K325" t="s">
        <v>400</v>
      </c>
    </row>
    <row r="326" spans="2:11" x14ac:dyDescent="0.3">
      <c r="B326" s="28">
        <v>3</v>
      </c>
      <c r="C326" s="28" t="s">
        <v>165</v>
      </c>
      <c r="D326" t="s">
        <v>55</v>
      </c>
      <c r="E326" s="28" t="str">
        <f>IF(J326&lt;Leyenda!$D$9,Leyenda!$B$10,IF(AND(J326&gt;=Leyenda!$D$9,J326&lt;=Leyenda!$D$8),Leyenda!$B$9,IF(AND(J326&gt;Leyenda!D$8,J326&lt;Leyenda!$D$7),Leyenda!$B$8,Leyenda!$B$7)))</f>
        <v>OK</v>
      </c>
      <c r="F326" t="s">
        <v>22</v>
      </c>
      <c r="G326" t="s">
        <v>35</v>
      </c>
      <c r="H326">
        <v>96.66</v>
      </c>
      <c r="I326">
        <v>39.6</v>
      </c>
      <c r="J326" s="28">
        <v>0.63</v>
      </c>
      <c r="K326" t="s">
        <v>399</v>
      </c>
    </row>
    <row r="327" spans="2:11" x14ac:dyDescent="0.3">
      <c r="B327" s="28">
        <v>3</v>
      </c>
      <c r="C327" s="28" t="s">
        <v>165</v>
      </c>
      <c r="D327" t="s">
        <v>371</v>
      </c>
      <c r="E327" s="28" t="str">
        <f>IF(J327&lt;Leyenda!$D$9,Leyenda!$B$10,IF(AND(J327&gt;=Leyenda!$D$9,J327&lt;=Leyenda!$D$8),Leyenda!$B$9,IF(AND(J327&gt;Leyenda!D$8,J327&lt;Leyenda!$D$7),Leyenda!$B$8,Leyenda!$B$7)))</f>
        <v>OK</v>
      </c>
      <c r="F327" t="s">
        <v>22</v>
      </c>
      <c r="G327" t="s">
        <v>35</v>
      </c>
      <c r="H327">
        <v>96.66</v>
      </c>
      <c r="I327">
        <v>39.6</v>
      </c>
      <c r="J327" s="28">
        <v>0.56000000000000005</v>
      </c>
      <c r="K327" t="s">
        <v>400</v>
      </c>
    </row>
    <row r="328" spans="2:11" x14ac:dyDescent="0.3">
      <c r="B328" s="28">
        <v>3</v>
      </c>
      <c r="C328" s="28" t="s">
        <v>165</v>
      </c>
      <c r="D328" t="s">
        <v>57</v>
      </c>
      <c r="E328" s="28" t="str">
        <f>IF(J328&lt;Leyenda!$D$9,Leyenda!$B$10,IF(AND(J328&gt;=Leyenda!$D$9,J328&lt;=Leyenda!$D$8),Leyenda!$B$9,IF(AND(J328&gt;Leyenda!D$8,J328&lt;Leyenda!$D$7),Leyenda!$B$8,Leyenda!$B$7)))</f>
        <v>SOBRE</v>
      </c>
      <c r="F328" t="s">
        <v>25</v>
      </c>
      <c r="G328" t="s">
        <v>35</v>
      </c>
      <c r="H328">
        <v>89.27</v>
      </c>
      <c r="I328">
        <v>359.98</v>
      </c>
      <c r="J328" s="28">
        <v>0.47</v>
      </c>
      <c r="K328" t="s">
        <v>400</v>
      </c>
    </row>
    <row r="329" spans="2:11" x14ac:dyDescent="0.3">
      <c r="B329" s="28">
        <v>3</v>
      </c>
      <c r="C329" s="28" t="s">
        <v>165</v>
      </c>
      <c r="D329" t="s">
        <v>372</v>
      </c>
      <c r="E329" s="28" t="str">
        <f>IF(J329&lt;Leyenda!$D$9,Leyenda!$B$10,IF(AND(J329&gt;=Leyenda!$D$9,J329&lt;=Leyenda!$D$8),Leyenda!$B$9,IF(AND(J329&gt;Leyenda!D$8,J329&lt;Leyenda!$D$7),Leyenda!$B$8,Leyenda!$B$7)))</f>
        <v>OK</v>
      </c>
      <c r="F329" t="s">
        <v>403</v>
      </c>
      <c r="G329" t="s">
        <v>35</v>
      </c>
      <c r="H329">
        <v>156.07</v>
      </c>
      <c r="I329">
        <v>548.47</v>
      </c>
      <c r="J329" s="28">
        <v>0.79</v>
      </c>
      <c r="K329" t="s">
        <v>399</v>
      </c>
    </row>
    <row r="330" spans="2:11" x14ac:dyDescent="0.3">
      <c r="B330" s="28">
        <v>3</v>
      </c>
      <c r="C330" s="28" t="s">
        <v>165</v>
      </c>
      <c r="D330" t="s">
        <v>373</v>
      </c>
      <c r="E330" s="28" t="str">
        <f>IF(J330&lt;Leyenda!$D$9,Leyenda!$B$10,IF(AND(J330&gt;=Leyenda!$D$9,J330&lt;=Leyenda!$D$8),Leyenda!$B$9,IF(AND(J330&gt;Leyenda!D$8,J330&lt;Leyenda!$D$7),Leyenda!$B$8,Leyenda!$B$7)))</f>
        <v>OK</v>
      </c>
      <c r="F330" t="s">
        <v>25</v>
      </c>
      <c r="G330" t="s">
        <v>35</v>
      </c>
      <c r="H330">
        <v>89.27</v>
      </c>
      <c r="I330">
        <v>359.98</v>
      </c>
      <c r="J330" s="28">
        <v>0.52</v>
      </c>
      <c r="K330" t="s">
        <v>399</v>
      </c>
    </row>
    <row r="331" spans="2:11" x14ac:dyDescent="0.3">
      <c r="B331" s="28">
        <v>3</v>
      </c>
      <c r="C331" s="28" t="s">
        <v>165</v>
      </c>
      <c r="D331" t="s">
        <v>60</v>
      </c>
      <c r="E331" s="28" t="str">
        <f>IF(J331&lt;Leyenda!$D$9,Leyenda!$B$10,IF(AND(J331&gt;=Leyenda!$D$9,J331&lt;=Leyenda!$D$8),Leyenda!$B$9,IF(AND(J331&gt;Leyenda!D$8,J331&lt;Leyenda!$D$7),Leyenda!$B$8,Leyenda!$B$7)))</f>
        <v>OK</v>
      </c>
      <c r="F331" t="s">
        <v>45</v>
      </c>
      <c r="G331" t="s">
        <v>35</v>
      </c>
      <c r="H331">
        <v>122.85</v>
      </c>
      <c r="I331">
        <v>402.65</v>
      </c>
      <c r="J331" s="28">
        <v>0.52</v>
      </c>
      <c r="K331" t="s">
        <v>399</v>
      </c>
    </row>
    <row r="332" spans="2:11" x14ac:dyDescent="0.3">
      <c r="B332" s="28">
        <v>3</v>
      </c>
      <c r="C332" s="28" t="s">
        <v>165</v>
      </c>
      <c r="D332" t="s">
        <v>61</v>
      </c>
      <c r="E332" s="28" t="str">
        <f>IF(J332&lt;Leyenda!$D$9,Leyenda!$B$10,IF(AND(J332&gt;=Leyenda!$D$9,J332&lt;=Leyenda!$D$8),Leyenda!$B$9,IF(AND(J332&gt;Leyenda!D$8,J332&lt;Leyenda!$D$7),Leyenda!$B$8,Leyenda!$B$7)))</f>
        <v>SOBRE</v>
      </c>
      <c r="F332" t="s">
        <v>45</v>
      </c>
      <c r="G332" t="s">
        <v>35</v>
      </c>
      <c r="H332">
        <v>122.85</v>
      </c>
      <c r="I332">
        <v>402.65</v>
      </c>
      <c r="J332" s="28">
        <v>0.45</v>
      </c>
      <c r="K332" t="s">
        <v>401</v>
      </c>
    </row>
    <row r="333" spans="2:11" x14ac:dyDescent="0.3">
      <c r="B333" s="28">
        <v>3</v>
      </c>
      <c r="C333" s="28" t="s">
        <v>165</v>
      </c>
      <c r="D333" t="s">
        <v>62</v>
      </c>
      <c r="E333" s="28" t="str">
        <f>IF(J333&lt;Leyenda!$D$9,Leyenda!$B$10,IF(AND(J333&gt;=Leyenda!$D$9,J333&lt;=Leyenda!$D$8),Leyenda!$B$9,IF(AND(J333&gt;Leyenda!D$8,J333&lt;Leyenda!$D$7),Leyenda!$B$8,Leyenda!$B$7)))</f>
        <v>SOBRE</v>
      </c>
      <c r="F333" t="s">
        <v>45</v>
      </c>
      <c r="G333" t="s">
        <v>35</v>
      </c>
      <c r="H333">
        <v>122.85</v>
      </c>
      <c r="I333">
        <v>402.65</v>
      </c>
      <c r="J333" s="28">
        <v>0.43</v>
      </c>
      <c r="K333" t="s">
        <v>401</v>
      </c>
    </row>
    <row r="334" spans="2:11" x14ac:dyDescent="0.3">
      <c r="B334" s="28">
        <v>3</v>
      </c>
      <c r="C334" s="28" t="s">
        <v>165</v>
      </c>
      <c r="D334" t="s">
        <v>63</v>
      </c>
      <c r="E334" s="28" t="str">
        <f>IF(J334&lt;Leyenda!$D$9,Leyenda!$B$10,IF(AND(J334&gt;=Leyenda!$D$9,J334&lt;=Leyenda!$D$8),Leyenda!$B$9,IF(AND(J334&gt;Leyenda!D$8,J334&lt;Leyenda!$D$7),Leyenda!$B$8,Leyenda!$B$7)))</f>
        <v>OK</v>
      </c>
      <c r="F334" t="s">
        <v>45</v>
      </c>
      <c r="G334" t="s">
        <v>35</v>
      </c>
      <c r="H334">
        <v>122.85</v>
      </c>
      <c r="I334">
        <v>402.65</v>
      </c>
      <c r="J334" s="28">
        <v>0.56000000000000005</v>
      </c>
      <c r="K334" t="s">
        <v>399</v>
      </c>
    </row>
    <row r="335" spans="2:11" x14ac:dyDescent="0.3">
      <c r="B335" s="28">
        <v>3</v>
      </c>
      <c r="C335" s="28" t="s">
        <v>165</v>
      </c>
      <c r="D335" t="s">
        <v>64</v>
      </c>
      <c r="E335" s="28" t="str">
        <f>IF(J335&lt;Leyenda!$D$9,Leyenda!$B$10,IF(AND(J335&gt;=Leyenda!$D$9,J335&lt;=Leyenda!$D$8),Leyenda!$B$9,IF(AND(J335&gt;Leyenda!D$8,J335&lt;Leyenda!$D$7),Leyenda!$B$8,Leyenda!$B$7)))</f>
        <v>SOBRE</v>
      </c>
      <c r="F335" t="s">
        <v>45</v>
      </c>
      <c r="G335" t="s">
        <v>35</v>
      </c>
      <c r="H335">
        <v>122.85</v>
      </c>
      <c r="I335">
        <v>402.65</v>
      </c>
      <c r="J335" s="28">
        <v>0.39</v>
      </c>
      <c r="K335" t="s">
        <v>401</v>
      </c>
    </row>
    <row r="336" spans="2:11" x14ac:dyDescent="0.3">
      <c r="B336" s="28">
        <v>3</v>
      </c>
      <c r="C336" s="28" t="s">
        <v>165</v>
      </c>
      <c r="D336" t="s">
        <v>374</v>
      </c>
      <c r="E336" s="28" t="str">
        <f>IF(J336&lt;Leyenda!$D$9,Leyenda!$B$10,IF(AND(J336&gt;=Leyenda!$D$9,J336&lt;=Leyenda!$D$8),Leyenda!$B$9,IF(AND(J336&gt;Leyenda!D$8,J336&lt;Leyenda!$D$7),Leyenda!$B$8,Leyenda!$B$7)))</f>
        <v>SOBRE</v>
      </c>
      <c r="F336" t="s">
        <v>45</v>
      </c>
      <c r="G336" t="s">
        <v>35</v>
      </c>
      <c r="H336">
        <v>122.85</v>
      </c>
      <c r="I336">
        <v>402.65</v>
      </c>
      <c r="J336" s="28">
        <v>0.45</v>
      </c>
      <c r="K336" t="s">
        <v>399</v>
      </c>
    </row>
    <row r="337" spans="2:11" x14ac:dyDescent="0.3">
      <c r="B337" s="28">
        <v>3</v>
      </c>
      <c r="C337" s="28" t="s">
        <v>165</v>
      </c>
      <c r="D337" t="s">
        <v>66</v>
      </c>
      <c r="E337" s="28" t="str">
        <f>IF(J337&lt;Leyenda!$D$9,Leyenda!$B$10,IF(AND(J337&gt;=Leyenda!$D$9,J337&lt;=Leyenda!$D$8),Leyenda!$B$9,IF(AND(J337&gt;Leyenda!D$8,J337&lt;Leyenda!$D$7),Leyenda!$B$8,Leyenda!$B$7)))</f>
        <v>OK</v>
      </c>
      <c r="F337" t="s">
        <v>14</v>
      </c>
      <c r="G337" t="s">
        <v>35</v>
      </c>
      <c r="H337">
        <v>62.47</v>
      </c>
      <c r="I337">
        <v>53.83</v>
      </c>
      <c r="J337" s="28">
        <v>0.77</v>
      </c>
      <c r="K337" t="s">
        <v>399</v>
      </c>
    </row>
    <row r="338" spans="2:11" x14ac:dyDescent="0.3">
      <c r="B338" s="28">
        <v>3</v>
      </c>
      <c r="C338" s="28" t="s">
        <v>165</v>
      </c>
      <c r="D338" t="s">
        <v>375</v>
      </c>
      <c r="E338" s="28" t="str">
        <f>IF(J338&lt;Leyenda!$D$9,Leyenda!$B$10,IF(AND(J338&gt;=Leyenda!$D$9,J338&lt;=Leyenda!$D$8),Leyenda!$B$9,IF(AND(J338&gt;Leyenda!D$8,J338&lt;Leyenda!$D$7),Leyenda!$B$8,Leyenda!$B$7)))</f>
        <v>OK</v>
      </c>
      <c r="F338" t="s">
        <v>14</v>
      </c>
      <c r="G338" t="s">
        <v>35</v>
      </c>
      <c r="H338">
        <v>62.47</v>
      </c>
      <c r="I338">
        <v>53.83</v>
      </c>
      <c r="J338" s="28">
        <v>0.66</v>
      </c>
      <c r="K338" t="s">
        <v>399</v>
      </c>
    </row>
    <row r="339" spans="2:11" x14ac:dyDescent="0.3">
      <c r="B339" s="28">
        <v>3</v>
      </c>
      <c r="C339" s="28" t="s">
        <v>165</v>
      </c>
      <c r="D339" t="s">
        <v>68</v>
      </c>
      <c r="E339" s="28" t="str">
        <f>IF(J339&lt;Leyenda!$D$9,Leyenda!$B$10,IF(AND(J339&gt;=Leyenda!$D$9,J339&lt;=Leyenda!$D$8),Leyenda!$B$9,IF(AND(J339&gt;Leyenda!D$8,J339&lt;Leyenda!$D$7),Leyenda!$B$8,Leyenda!$B$7)))</f>
        <v>OK</v>
      </c>
      <c r="F339" t="s">
        <v>22</v>
      </c>
      <c r="G339" t="s">
        <v>35</v>
      </c>
      <c r="H339">
        <v>96.66</v>
      </c>
      <c r="I339">
        <v>39.6</v>
      </c>
      <c r="J339" s="28">
        <v>0.81</v>
      </c>
      <c r="K339" t="s">
        <v>399</v>
      </c>
    </row>
    <row r="340" spans="2:11" x14ac:dyDescent="0.3">
      <c r="B340" s="28">
        <v>3</v>
      </c>
      <c r="C340" s="28" t="s">
        <v>165</v>
      </c>
      <c r="D340" t="s">
        <v>376</v>
      </c>
      <c r="E340" s="28" t="str">
        <f>IF(J340&lt;Leyenda!$D$9,Leyenda!$B$10,IF(AND(J340&gt;=Leyenda!$D$9,J340&lt;=Leyenda!$D$8),Leyenda!$B$9,IF(AND(J340&gt;Leyenda!D$8,J340&lt;Leyenda!$D$7),Leyenda!$B$8,Leyenda!$B$7)))</f>
        <v>OK</v>
      </c>
      <c r="F340" t="s">
        <v>22</v>
      </c>
      <c r="G340" t="s">
        <v>35</v>
      </c>
      <c r="H340">
        <v>96.66</v>
      </c>
      <c r="I340">
        <v>39.6</v>
      </c>
      <c r="J340" s="28">
        <v>0.7</v>
      </c>
      <c r="K340" t="s">
        <v>399</v>
      </c>
    </row>
    <row r="341" spans="2:11" x14ac:dyDescent="0.3">
      <c r="B341" s="28">
        <v>3</v>
      </c>
      <c r="C341" s="28" t="s">
        <v>165</v>
      </c>
      <c r="D341" t="s">
        <v>70</v>
      </c>
      <c r="E341" s="28" t="str">
        <f>IF(J341&lt;Leyenda!$D$9,Leyenda!$B$10,IF(AND(J341&gt;=Leyenda!$D$9,J341&lt;=Leyenda!$D$8),Leyenda!$B$9,IF(AND(J341&gt;Leyenda!D$8,J341&lt;Leyenda!$D$7),Leyenda!$B$8,Leyenda!$B$7)))</f>
        <v>SOBRE</v>
      </c>
      <c r="F341" t="s">
        <v>25</v>
      </c>
      <c r="G341" t="s">
        <v>35</v>
      </c>
      <c r="H341">
        <v>89.27</v>
      </c>
      <c r="I341">
        <v>359.98</v>
      </c>
      <c r="J341" s="28">
        <v>0.46</v>
      </c>
      <c r="K341" t="s">
        <v>400</v>
      </c>
    </row>
    <row r="342" spans="2:11" x14ac:dyDescent="0.3">
      <c r="B342" s="28">
        <v>3</v>
      </c>
      <c r="C342" s="28" t="s">
        <v>165</v>
      </c>
      <c r="D342" t="s">
        <v>377</v>
      </c>
      <c r="E342" s="28" t="str">
        <f>IF(J342&lt;Leyenda!$D$9,Leyenda!$B$10,IF(AND(J342&gt;=Leyenda!$D$9,J342&lt;=Leyenda!$D$8),Leyenda!$B$9,IF(AND(J342&gt;Leyenda!D$8,J342&lt;Leyenda!$D$7),Leyenda!$B$8,Leyenda!$B$7)))</f>
        <v>OK</v>
      </c>
      <c r="F342" t="s">
        <v>403</v>
      </c>
      <c r="G342" t="s">
        <v>35</v>
      </c>
      <c r="H342">
        <v>156.07</v>
      </c>
      <c r="I342">
        <v>548.47</v>
      </c>
      <c r="J342" s="28">
        <v>0.78</v>
      </c>
      <c r="K342" t="s">
        <v>399</v>
      </c>
    </row>
    <row r="343" spans="2:11" x14ac:dyDescent="0.3">
      <c r="B343" s="28">
        <v>3</v>
      </c>
      <c r="C343" s="28" t="s">
        <v>165</v>
      </c>
      <c r="D343" t="s">
        <v>378</v>
      </c>
      <c r="E343" s="28" t="str">
        <f>IF(J343&lt;Leyenda!$D$9,Leyenda!$B$10,IF(AND(J343&gt;=Leyenda!$D$9,J343&lt;=Leyenda!$D$8),Leyenda!$B$9,IF(AND(J343&gt;Leyenda!D$8,J343&lt;Leyenda!$D$7),Leyenda!$B$8,Leyenda!$B$7)))</f>
        <v>OK</v>
      </c>
      <c r="F343" t="s">
        <v>25</v>
      </c>
      <c r="G343" t="s">
        <v>35</v>
      </c>
      <c r="H343">
        <v>89.27</v>
      </c>
      <c r="I343">
        <v>359.98</v>
      </c>
      <c r="J343" s="28">
        <v>0.51</v>
      </c>
      <c r="K343" t="s">
        <v>399</v>
      </c>
    </row>
    <row r="344" spans="2:11" x14ac:dyDescent="0.3">
      <c r="B344" s="28">
        <v>3</v>
      </c>
      <c r="C344" s="28" t="s">
        <v>165</v>
      </c>
      <c r="D344" t="s">
        <v>73</v>
      </c>
      <c r="E344" s="28" t="str">
        <f>IF(J344&lt;Leyenda!$D$9,Leyenda!$B$10,IF(AND(J344&gt;=Leyenda!$D$9,J344&lt;=Leyenda!$D$8),Leyenda!$B$9,IF(AND(J344&gt;Leyenda!D$8,J344&lt;Leyenda!$D$7),Leyenda!$B$8,Leyenda!$B$7)))</f>
        <v>OK</v>
      </c>
      <c r="F344" t="s">
        <v>45</v>
      </c>
      <c r="G344" t="s">
        <v>35</v>
      </c>
      <c r="H344">
        <v>122.85</v>
      </c>
      <c r="I344">
        <v>402.65</v>
      </c>
      <c r="J344" s="28">
        <v>0.52</v>
      </c>
      <c r="K344" t="s">
        <v>399</v>
      </c>
    </row>
    <row r="345" spans="2:11" x14ac:dyDescent="0.3">
      <c r="B345" s="28">
        <v>3</v>
      </c>
      <c r="C345" s="28" t="s">
        <v>165</v>
      </c>
      <c r="D345" t="s">
        <v>74</v>
      </c>
      <c r="E345" s="28" t="str">
        <f>IF(J345&lt;Leyenda!$D$9,Leyenda!$B$10,IF(AND(J345&gt;=Leyenda!$D$9,J345&lt;=Leyenda!$D$8),Leyenda!$B$9,IF(AND(J345&gt;Leyenda!D$8,J345&lt;Leyenda!$D$7),Leyenda!$B$8,Leyenda!$B$7)))</f>
        <v>SOBRE</v>
      </c>
      <c r="F345" t="s">
        <v>45</v>
      </c>
      <c r="G345" t="s">
        <v>35</v>
      </c>
      <c r="H345">
        <v>122.85</v>
      </c>
      <c r="I345">
        <v>402.65</v>
      </c>
      <c r="J345" s="28">
        <v>0.44</v>
      </c>
      <c r="K345" t="s">
        <v>401</v>
      </c>
    </row>
    <row r="346" spans="2:11" x14ac:dyDescent="0.3">
      <c r="B346" s="28">
        <v>3</v>
      </c>
      <c r="C346" s="28" t="s">
        <v>165</v>
      </c>
      <c r="D346" t="s">
        <v>75</v>
      </c>
      <c r="E346" s="28" t="str">
        <f>IF(J346&lt;Leyenda!$D$9,Leyenda!$B$10,IF(AND(J346&gt;=Leyenda!$D$9,J346&lt;=Leyenda!$D$8),Leyenda!$B$9,IF(AND(J346&gt;Leyenda!D$8,J346&lt;Leyenda!$D$7),Leyenda!$B$8,Leyenda!$B$7)))</f>
        <v>SOBRE</v>
      </c>
      <c r="F346" t="s">
        <v>45</v>
      </c>
      <c r="G346" t="s">
        <v>35</v>
      </c>
      <c r="H346">
        <v>122.85</v>
      </c>
      <c r="I346">
        <v>402.65</v>
      </c>
      <c r="J346" s="28">
        <v>0.42</v>
      </c>
      <c r="K346" t="s">
        <v>401</v>
      </c>
    </row>
    <row r="347" spans="2:11" x14ac:dyDescent="0.3">
      <c r="B347" s="28">
        <v>3</v>
      </c>
      <c r="C347" s="28" t="s">
        <v>165</v>
      </c>
      <c r="D347" t="s">
        <v>76</v>
      </c>
      <c r="E347" s="28" t="str">
        <f>IF(J347&lt;Leyenda!$D$9,Leyenda!$B$10,IF(AND(J347&gt;=Leyenda!$D$9,J347&lt;=Leyenda!$D$8),Leyenda!$B$9,IF(AND(J347&gt;Leyenda!D$8,J347&lt;Leyenda!$D$7),Leyenda!$B$8,Leyenda!$B$7)))</f>
        <v>OK</v>
      </c>
      <c r="F347" t="s">
        <v>45</v>
      </c>
      <c r="G347" t="s">
        <v>35</v>
      </c>
      <c r="H347">
        <v>122.85</v>
      </c>
      <c r="I347">
        <v>402.65</v>
      </c>
      <c r="J347" s="28">
        <v>0.52</v>
      </c>
      <c r="K347" t="s">
        <v>399</v>
      </c>
    </row>
    <row r="348" spans="2:11" x14ac:dyDescent="0.3">
      <c r="B348" s="28">
        <v>3</v>
      </c>
      <c r="C348" s="28" t="s">
        <v>165</v>
      </c>
      <c r="D348" t="s">
        <v>77</v>
      </c>
      <c r="E348" s="28" t="str">
        <f>IF(J348&lt;Leyenda!$D$9,Leyenda!$B$10,IF(AND(J348&gt;=Leyenda!$D$9,J348&lt;=Leyenda!$D$8),Leyenda!$B$9,IF(AND(J348&gt;Leyenda!D$8,J348&lt;Leyenda!$D$7),Leyenda!$B$8,Leyenda!$B$7)))</f>
        <v>SOBRE</v>
      </c>
      <c r="F348" t="s">
        <v>45</v>
      </c>
      <c r="G348" t="s">
        <v>35</v>
      </c>
      <c r="H348">
        <v>122.85</v>
      </c>
      <c r="I348">
        <v>402.65</v>
      </c>
      <c r="J348" s="28">
        <v>0.43</v>
      </c>
      <c r="K348" t="s">
        <v>401</v>
      </c>
    </row>
    <row r="349" spans="2:11" x14ac:dyDescent="0.3">
      <c r="B349" s="28">
        <v>3</v>
      </c>
      <c r="C349" s="28" t="s">
        <v>165</v>
      </c>
      <c r="D349" t="s">
        <v>379</v>
      </c>
      <c r="E349" s="28" t="str">
        <f>IF(J349&lt;Leyenda!$D$9,Leyenda!$B$10,IF(AND(J349&gt;=Leyenda!$D$9,J349&lt;=Leyenda!$D$8),Leyenda!$B$9,IF(AND(J349&gt;Leyenda!D$8,J349&lt;Leyenda!$D$7),Leyenda!$B$8,Leyenda!$B$7)))</f>
        <v>OK</v>
      </c>
      <c r="F349" t="s">
        <v>45</v>
      </c>
      <c r="G349" t="s">
        <v>35</v>
      </c>
      <c r="H349">
        <v>122.85</v>
      </c>
      <c r="I349">
        <v>402.65</v>
      </c>
      <c r="J349" s="28">
        <v>0.53</v>
      </c>
      <c r="K349" t="s">
        <v>399</v>
      </c>
    </row>
    <row r="350" spans="2:11" x14ac:dyDescent="0.3">
      <c r="B350" s="28">
        <v>3</v>
      </c>
      <c r="C350" s="28" t="s">
        <v>165</v>
      </c>
      <c r="D350" t="s">
        <v>79</v>
      </c>
      <c r="E350" s="28" t="str">
        <f>IF(J350&lt;Leyenda!$D$9,Leyenda!$B$10,IF(AND(J350&gt;=Leyenda!$D$9,J350&lt;=Leyenda!$D$8),Leyenda!$B$9,IF(AND(J350&gt;Leyenda!D$8,J350&lt;Leyenda!$D$7),Leyenda!$B$8,Leyenda!$B$7)))</f>
        <v>OK</v>
      </c>
      <c r="F350" t="s">
        <v>14</v>
      </c>
      <c r="G350" t="s">
        <v>35</v>
      </c>
      <c r="H350">
        <v>62.47</v>
      </c>
      <c r="I350">
        <v>53.83</v>
      </c>
      <c r="J350" s="28">
        <v>0.76</v>
      </c>
      <c r="K350" t="s">
        <v>399</v>
      </c>
    </row>
    <row r="351" spans="2:11" x14ac:dyDescent="0.3">
      <c r="B351" s="28">
        <v>3</v>
      </c>
      <c r="C351" s="28" t="s">
        <v>165</v>
      </c>
      <c r="D351" t="s">
        <v>362</v>
      </c>
      <c r="E351" s="28" t="str">
        <f>IF(J351&lt;Leyenda!$D$9,Leyenda!$B$10,IF(AND(J351&gt;=Leyenda!$D$9,J351&lt;=Leyenda!$D$8),Leyenda!$B$9,IF(AND(J351&gt;Leyenda!D$8,J351&lt;Leyenda!$D$7),Leyenda!$B$8,Leyenda!$B$7)))</f>
        <v>OK</v>
      </c>
      <c r="F351" t="s">
        <v>14</v>
      </c>
      <c r="G351" t="s">
        <v>35</v>
      </c>
      <c r="H351">
        <v>62.47</v>
      </c>
      <c r="I351">
        <v>53.83</v>
      </c>
      <c r="J351" s="28">
        <v>0.66</v>
      </c>
      <c r="K351" t="s">
        <v>399</v>
      </c>
    </row>
    <row r="352" spans="2:11" x14ac:dyDescent="0.3">
      <c r="B352" s="28">
        <v>3</v>
      </c>
      <c r="C352" s="28" t="s">
        <v>165</v>
      </c>
      <c r="D352" t="s">
        <v>81</v>
      </c>
      <c r="E352" s="28" t="str">
        <f>IF(J352&lt;Leyenda!$D$9,Leyenda!$B$10,IF(AND(J352&gt;=Leyenda!$D$9,J352&lt;=Leyenda!$D$8),Leyenda!$B$9,IF(AND(J352&gt;Leyenda!D$8,J352&lt;Leyenda!$D$7),Leyenda!$B$8,Leyenda!$B$7)))</f>
        <v>OK</v>
      </c>
      <c r="F352" t="s">
        <v>22</v>
      </c>
      <c r="G352" t="s">
        <v>35</v>
      </c>
      <c r="H352">
        <v>96.66</v>
      </c>
      <c r="I352">
        <v>39.6</v>
      </c>
      <c r="J352" s="28">
        <v>0.8</v>
      </c>
      <c r="K352" t="s">
        <v>399</v>
      </c>
    </row>
    <row r="353" spans="2:11" x14ac:dyDescent="0.3">
      <c r="B353" s="28">
        <v>3</v>
      </c>
      <c r="C353" s="28" t="s">
        <v>165</v>
      </c>
      <c r="D353" t="s">
        <v>364</v>
      </c>
      <c r="E353" s="28" t="str">
        <f>IF(J353&lt;Leyenda!$D$9,Leyenda!$B$10,IF(AND(J353&gt;=Leyenda!$D$9,J353&lt;=Leyenda!$D$8),Leyenda!$B$9,IF(AND(J353&gt;Leyenda!D$8,J353&lt;Leyenda!$D$7),Leyenda!$B$8,Leyenda!$B$7)))</f>
        <v>OK</v>
      </c>
      <c r="F353" t="s">
        <v>22</v>
      </c>
      <c r="G353" t="s">
        <v>35</v>
      </c>
      <c r="H353">
        <v>96.66</v>
      </c>
      <c r="I353">
        <v>39.6</v>
      </c>
      <c r="J353" s="28">
        <v>0.7</v>
      </c>
      <c r="K353" t="s">
        <v>399</v>
      </c>
    </row>
    <row r="354" spans="2:11" x14ac:dyDescent="0.3">
      <c r="B354" s="28">
        <v>3</v>
      </c>
      <c r="C354" s="28" t="s">
        <v>165</v>
      </c>
      <c r="D354" t="s">
        <v>83</v>
      </c>
      <c r="E354" s="28" t="str">
        <f>IF(J354&lt;Leyenda!$D$9,Leyenda!$B$10,IF(AND(J354&gt;=Leyenda!$D$9,J354&lt;=Leyenda!$D$8),Leyenda!$B$9,IF(AND(J354&gt;Leyenda!D$8,J354&lt;Leyenda!$D$7),Leyenda!$B$8,Leyenda!$B$7)))</f>
        <v>SOBRE</v>
      </c>
      <c r="F354" t="s">
        <v>25</v>
      </c>
      <c r="G354" t="s">
        <v>35</v>
      </c>
      <c r="H354">
        <v>89.27</v>
      </c>
      <c r="I354">
        <v>359.98</v>
      </c>
      <c r="J354" s="28">
        <v>0.47</v>
      </c>
      <c r="K354" t="s">
        <v>400</v>
      </c>
    </row>
    <row r="355" spans="2:11" x14ac:dyDescent="0.3">
      <c r="B355" s="28">
        <v>3</v>
      </c>
      <c r="C355" s="28" t="s">
        <v>165</v>
      </c>
      <c r="D355" t="s">
        <v>380</v>
      </c>
      <c r="E355" s="28" t="str">
        <f>IF(J355&lt;Leyenda!$D$9,Leyenda!$B$10,IF(AND(J355&gt;=Leyenda!$D$9,J355&lt;=Leyenda!$D$8),Leyenda!$B$9,IF(AND(J355&gt;Leyenda!D$8,J355&lt;Leyenda!$D$7),Leyenda!$B$8,Leyenda!$B$7)))</f>
        <v>OK</v>
      </c>
      <c r="F355" t="s">
        <v>403</v>
      </c>
      <c r="G355" t="s">
        <v>35</v>
      </c>
      <c r="H355">
        <v>156.07</v>
      </c>
      <c r="I355">
        <v>548.47</v>
      </c>
      <c r="J355" s="28">
        <v>0.77</v>
      </c>
      <c r="K355" t="s">
        <v>399</v>
      </c>
    </row>
    <row r="356" spans="2:11" x14ac:dyDescent="0.3">
      <c r="B356" s="28">
        <v>3</v>
      </c>
      <c r="C356" s="28" t="s">
        <v>165</v>
      </c>
      <c r="D356" t="s">
        <v>381</v>
      </c>
      <c r="E356" s="28" t="str">
        <f>IF(J356&lt;Leyenda!$D$9,Leyenda!$B$10,IF(AND(J356&gt;=Leyenda!$D$9,J356&lt;=Leyenda!$D$8),Leyenda!$B$9,IF(AND(J356&gt;Leyenda!D$8,J356&lt;Leyenda!$D$7),Leyenda!$B$8,Leyenda!$B$7)))</f>
        <v>OK</v>
      </c>
      <c r="F356" t="s">
        <v>25</v>
      </c>
      <c r="G356" t="s">
        <v>35</v>
      </c>
      <c r="H356">
        <v>89.27</v>
      </c>
      <c r="I356">
        <v>359.98</v>
      </c>
      <c r="J356" s="28">
        <v>0.51</v>
      </c>
      <c r="K356" t="s">
        <v>399</v>
      </c>
    </row>
    <row r="357" spans="2:11" x14ac:dyDescent="0.3">
      <c r="B357" s="28">
        <v>3</v>
      </c>
      <c r="C357" s="28" t="s">
        <v>165</v>
      </c>
      <c r="D357" t="s">
        <v>86</v>
      </c>
      <c r="E357" s="28" t="str">
        <f>IF(J357&lt;Leyenda!$D$9,Leyenda!$B$10,IF(AND(J357&gt;=Leyenda!$D$9,J357&lt;=Leyenda!$D$8),Leyenda!$B$9,IF(AND(J357&gt;Leyenda!D$8,J357&lt;Leyenda!$D$7),Leyenda!$B$8,Leyenda!$B$7)))</f>
        <v>OK</v>
      </c>
      <c r="F357" t="s">
        <v>45</v>
      </c>
      <c r="G357" t="s">
        <v>35</v>
      </c>
      <c r="H357">
        <v>122.85</v>
      </c>
      <c r="I357">
        <v>402.65</v>
      </c>
      <c r="J357" s="28">
        <v>0.51</v>
      </c>
      <c r="K357" t="s">
        <v>399</v>
      </c>
    </row>
    <row r="358" spans="2:11" x14ac:dyDescent="0.3">
      <c r="B358" s="28">
        <v>3</v>
      </c>
      <c r="C358" s="28" t="s">
        <v>165</v>
      </c>
      <c r="D358" t="s">
        <v>87</v>
      </c>
      <c r="E358" s="28" t="str">
        <f>IF(J358&lt;Leyenda!$D$9,Leyenda!$B$10,IF(AND(J358&gt;=Leyenda!$D$9,J358&lt;=Leyenda!$D$8),Leyenda!$B$9,IF(AND(J358&gt;Leyenda!D$8,J358&lt;Leyenda!$D$7),Leyenda!$B$8,Leyenda!$B$7)))</f>
        <v>SOBRE</v>
      </c>
      <c r="F358" t="s">
        <v>45</v>
      </c>
      <c r="G358" t="s">
        <v>35</v>
      </c>
      <c r="H358">
        <v>122.85</v>
      </c>
      <c r="I358">
        <v>402.65</v>
      </c>
      <c r="J358" s="28">
        <v>0.42</v>
      </c>
      <c r="K358" t="s">
        <v>401</v>
      </c>
    </row>
    <row r="359" spans="2:11" x14ac:dyDescent="0.3">
      <c r="B359" s="28">
        <v>3</v>
      </c>
      <c r="C359" s="28" t="s">
        <v>165</v>
      </c>
      <c r="D359" t="s">
        <v>88</v>
      </c>
      <c r="E359" s="28" t="str">
        <f>IF(J359&lt;Leyenda!$D$9,Leyenda!$B$10,IF(AND(J359&gt;=Leyenda!$D$9,J359&lt;=Leyenda!$D$8),Leyenda!$B$9,IF(AND(J359&gt;Leyenda!D$8,J359&lt;Leyenda!$D$7),Leyenda!$B$8,Leyenda!$B$7)))</f>
        <v>SOBRE</v>
      </c>
      <c r="F359" t="s">
        <v>45</v>
      </c>
      <c r="G359" t="s">
        <v>35</v>
      </c>
      <c r="H359">
        <v>122.85</v>
      </c>
      <c r="I359">
        <v>402.65</v>
      </c>
      <c r="J359" s="28">
        <v>0.42</v>
      </c>
      <c r="K359" t="s">
        <v>401</v>
      </c>
    </row>
    <row r="360" spans="2:11" x14ac:dyDescent="0.3">
      <c r="B360" s="28">
        <v>3</v>
      </c>
      <c r="C360" s="28" t="s">
        <v>165</v>
      </c>
      <c r="D360" t="s">
        <v>89</v>
      </c>
      <c r="E360" s="28" t="str">
        <f>IF(J360&lt;Leyenda!$D$9,Leyenda!$B$10,IF(AND(J360&gt;=Leyenda!$D$9,J360&lt;=Leyenda!$D$8),Leyenda!$B$9,IF(AND(J360&gt;Leyenda!D$8,J360&lt;Leyenda!$D$7),Leyenda!$B$8,Leyenda!$B$7)))</f>
        <v>OK</v>
      </c>
      <c r="F360" t="s">
        <v>45</v>
      </c>
      <c r="G360" t="s">
        <v>35</v>
      </c>
      <c r="H360">
        <v>122.85</v>
      </c>
      <c r="I360">
        <v>402.65</v>
      </c>
      <c r="J360" s="28">
        <v>0.52</v>
      </c>
      <c r="K360" t="s">
        <v>399</v>
      </c>
    </row>
    <row r="361" spans="2:11" x14ac:dyDescent="0.3">
      <c r="B361" s="28">
        <v>3</v>
      </c>
      <c r="C361" s="28" t="s">
        <v>165</v>
      </c>
      <c r="D361" t="s">
        <v>90</v>
      </c>
      <c r="E361" s="28" t="str">
        <f>IF(J361&lt;Leyenda!$D$9,Leyenda!$B$10,IF(AND(J361&gt;=Leyenda!$D$9,J361&lt;=Leyenda!$D$8),Leyenda!$B$9,IF(AND(J361&gt;Leyenda!D$8,J361&lt;Leyenda!$D$7),Leyenda!$B$8,Leyenda!$B$7)))</f>
        <v>SOBRE</v>
      </c>
      <c r="F361" t="s">
        <v>45</v>
      </c>
      <c r="G361" t="s">
        <v>35</v>
      </c>
      <c r="H361">
        <v>122.85</v>
      </c>
      <c r="I361">
        <v>402.65</v>
      </c>
      <c r="J361" s="28">
        <v>0.43</v>
      </c>
      <c r="K361" t="s">
        <v>401</v>
      </c>
    </row>
    <row r="362" spans="2:11" x14ac:dyDescent="0.3">
      <c r="B362" s="28">
        <v>3</v>
      </c>
      <c r="C362" s="28" t="s">
        <v>165</v>
      </c>
      <c r="D362" t="s">
        <v>382</v>
      </c>
      <c r="E362" s="28" t="str">
        <f>IF(J362&lt;Leyenda!$D$9,Leyenda!$B$10,IF(AND(J362&gt;=Leyenda!$D$9,J362&lt;=Leyenda!$D$8),Leyenda!$B$9,IF(AND(J362&gt;Leyenda!D$8,J362&lt;Leyenda!$D$7),Leyenda!$B$8,Leyenda!$B$7)))</f>
        <v>OK</v>
      </c>
      <c r="F362" t="s">
        <v>45</v>
      </c>
      <c r="G362" t="s">
        <v>35</v>
      </c>
      <c r="H362">
        <v>122.85</v>
      </c>
      <c r="I362">
        <v>402.65</v>
      </c>
      <c r="J362" s="28">
        <v>0.53</v>
      </c>
      <c r="K362" t="s">
        <v>399</v>
      </c>
    </row>
    <row r="363" spans="2:11" x14ac:dyDescent="0.3">
      <c r="B363" s="28">
        <v>3</v>
      </c>
      <c r="C363" s="28" t="s">
        <v>165</v>
      </c>
      <c r="D363" t="s">
        <v>92</v>
      </c>
      <c r="E363" s="28" t="str">
        <f>IF(J363&lt;Leyenda!$D$9,Leyenda!$B$10,IF(AND(J363&gt;=Leyenda!$D$9,J363&lt;=Leyenda!$D$8),Leyenda!$B$9,IF(AND(J363&gt;Leyenda!D$8,J363&lt;Leyenda!$D$7),Leyenda!$B$8,Leyenda!$B$7)))</f>
        <v>OK</v>
      </c>
      <c r="F363" t="s">
        <v>14</v>
      </c>
      <c r="G363" t="s">
        <v>35</v>
      </c>
      <c r="H363">
        <v>62.47</v>
      </c>
      <c r="I363">
        <v>53.83</v>
      </c>
      <c r="J363" s="28">
        <v>0.76</v>
      </c>
      <c r="K363" t="s">
        <v>399</v>
      </c>
    </row>
    <row r="364" spans="2:11" x14ac:dyDescent="0.3">
      <c r="B364" s="28">
        <v>3</v>
      </c>
      <c r="C364" s="28" t="s">
        <v>165</v>
      </c>
      <c r="D364" t="s">
        <v>383</v>
      </c>
      <c r="E364" s="28" t="str">
        <f>IF(J364&lt;Leyenda!$D$9,Leyenda!$B$10,IF(AND(J364&gt;=Leyenda!$D$9,J364&lt;=Leyenda!$D$8),Leyenda!$B$9,IF(AND(J364&gt;Leyenda!D$8,J364&lt;Leyenda!$D$7),Leyenda!$B$8,Leyenda!$B$7)))</f>
        <v>OK</v>
      </c>
      <c r="F364" t="s">
        <v>14</v>
      </c>
      <c r="G364" t="s">
        <v>35</v>
      </c>
      <c r="H364">
        <v>62.47</v>
      </c>
      <c r="I364">
        <v>53.83</v>
      </c>
      <c r="J364" s="28">
        <v>0.66</v>
      </c>
      <c r="K364" t="s">
        <v>399</v>
      </c>
    </row>
    <row r="365" spans="2:11" x14ac:dyDescent="0.3">
      <c r="B365" s="28">
        <v>3</v>
      </c>
      <c r="C365" s="28" t="s">
        <v>165</v>
      </c>
      <c r="D365" t="s">
        <v>94</v>
      </c>
      <c r="E365" s="28" t="str">
        <f>IF(J365&lt;Leyenda!$D$9,Leyenda!$B$10,IF(AND(J365&gt;=Leyenda!$D$9,J365&lt;=Leyenda!$D$8),Leyenda!$B$9,IF(AND(J365&gt;Leyenda!D$8,J365&lt;Leyenda!$D$7),Leyenda!$B$8,Leyenda!$B$7)))</f>
        <v>OK</v>
      </c>
      <c r="F365" t="s">
        <v>22</v>
      </c>
      <c r="G365" t="s">
        <v>35</v>
      </c>
      <c r="H365">
        <v>96.66</v>
      </c>
      <c r="I365">
        <v>39.6</v>
      </c>
      <c r="J365" s="28">
        <v>0.8</v>
      </c>
      <c r="K365" t="s">
        <v>399</v>
      </c>
    </row>
    <row r="366" spans="2:11" x14ac:dyDescent="0.3">
      <c r="B366" s="28">
        <v>3</v>
      </c>
      <c r="C366" s="28" t="s">
        <v>165</v>
      </c>
      <c r="D366" t="s">
        <v>384</v>
      </c>
      <c r="E366" s="28" t="str">
        <f>IF(J366&lt;Leyenda!$D$9,Leyenda!$B$10,IF(AND(J366&gt;=Leyenda!$D$9,J366&lt;=Leyenda!$D$8),Leyenda!$B$9,IF(AND(J366&gt;Leyenda!D$8,J366&lt;Leyenda!$D$7),Leyenda!$B$8,Leyenda!$B$7)))</f>
        <v>OK</v>
      </c>
      <c r="F366" t="s">
        <v>22</v>
      </c>
      <c r="G366" t="s">
        <v>35</v>
      </c>
      <c r="H366">
        <v>96.66</v>
      </c>
      <c r="I366">
        <v>39.6</v>
      </c>
      <c r="J366" s="28">
        <v>0.7</v>
      </c>
      <c r="K366" t="s">
        <v>399</v>
      </c>
    </row>
    <row r="367" spans="2:11" x14ac:dyDescent="0.3">
      <c r="B367" s="28">
        <v>3</v>
      </c>
      <c r="C367" s="28" t="s">
        <v>165</v>
      </c>
      <c r="D367" t="s">
        <v>96</v>
      </c>
      <c r="E367" s="28" t="str">
        <f>IF(J367&lt;Leyenda!$D$9,Leyenda!$B$10,IF(AND(J367&gt;=Leyenda!$D$9,J367&lt;=Leyenda!$D$8),Leyenda!$B$9,IF(AND(J367&gt;Leyenda!D$8,J367&lt;Leyenda!$D$7),Leyenda!$B$8,Leyenda!$B$7)))</f>
        <v>SOBRE</v>
      </c>
      <c r="F367" t="s">
        <v>25</v>
      </c>
      <c r="G367" t="s">
        <v>35</v>
      </c>
      <c r="H367">
        <v>89.27</v>
      </c>
      <c r="I367">
        <v>359.98</v>
      </c>
      <c r="J367" s="28">
        <v>0.47</v>
      </c>
      <c r="K367" t="s">
        <v>400</v>
      </c>
    </row>
    <row r="368" spans="2:11" x14ac:dyDescent="0.3">
      <c r="B368" s="28">
        <v>3</v>
      </c>
      <c r="C368" s="28" t="s">
        <v>165</v>
      </c>
      <c r="D368" t="s">
        <v>385</v>
      </c>
      <c r="E368" s="28" t="str">
        <f>IF(J368&lt;Leyenda!$D$9,Leyenda!$B$10,IF(AND(J368&gt;=Leyenda!$D$9,J368&lt;=Leyenda!$D$8),Leyenda!$B$9,IF(AND(J368&gt;Leyenda!D$8,J368&lt;Leyenda!$D$7),Leyenda!$B$8,Leyenda!$B$7)))</f>
        <v>OK</v>
      </c>
      <c r="F368" t="s">
        <v>403</v>
      </c>
      <c r="G368" t="s">
        <v>35</v>
      </c>
      <c r="H368">
        <v>156.07</v>
      </c>
      <c r="I368">
        <v>548.47</v>
      </c>
      <c r="J368" s="28">
        <v>0.78</v>
      </c>
      <c r="K368" t="s">
        <v>399</v>
      </c>
    </row>
    <row r="369" spans="2:11" x14ac:dyDescent="0.3">
      <c r="B369" s="28">
        <v>3</v>
      </c>
      <c r="C369" s="28" t="s">
        <v>165</v>
      </c>
      <c r="D369" t="s">
        <v>386</v>
      </c>
      <c r="E369" s="28" t="str">
        <f>IF(J369&lt;Leyenda!$D$9,Leyenda!$B$10,IF(AND(J369&gt;=Leyenda!$D$9,J369&lt;=Leyenda!$D$8),Leyenda!$B$9,IF(AND(J369&gt;Leyenda!D$8,J369&lt;Leyenda!$D$7),Leyenda!$B$8,Leyenda!$B$7)))</f>
        <v>OK</v>
      </c>
      <c r="F369" t="s">
        <v>25</v>
      </c>
      <c r="G369" t="s">
        <v>35</v>
      </c>
      <c r="H369">
        <v>89.27</v>
      </c>
      <c r="I369">
        <v>359.98</v>
      </c>
      <c r="J369" s="28">
        <v>0.51</v>
      </c>
      <c r="K369" t="s">
        <v>399</v>
      </c>
    </row>
    <row r="370" spans="2:11" x14ac:dyDescent="0.3">
      <c r="B370" s="28">
        <v>3</v>
      </c>
      <c r="C370" s="28" t="s">
        <v>165</v>
      </c>
      <c r="D370" t="s">
        <v>99</v>
      </c>
      <c r="E370" s="28" t="str">
        <f>IF(J370&lt;Leyenda!$D$9,Leyenda!$B$10,IF(AND(J370&gt;=Leyenda!$D$9,J370&lt;=Leyenda!$D$8),Leyenda!$B$9,IF(AND(J370&gt;Leyenda!D$8,J370&lt;Leyenda!$D$7),Leyenda!$B$8,Leyenda!$B$7)))</f>
        <v>OK</v>
      </c>
      <c r="F370" t="s">
        <v>45</v>
      </c>
      <c r="G370" t="s">
        <v>35</v>
      </c>
      <c r="H370">
        <v>122.85</v>
      </c>
      <c r="I370">
        <v>402.65</v>
      </c>
      <c r="J370" s="28">
        <v>0.52</v>
      </c>
      <c r="K370" t="s">
        <v>399</v>
      </c>
    </row>
    <row r="371" spans="2:11" x14ac:dyDescent="0.3">
      <c r="B371" s="28">
        <v>3</v>
      </c>
      <c r="C371" s="28" t="s">
        <v>165</v>
      </c>
      <c r="D371" t="s">
        <v>100</v>
      </c>
      <c r="E371" s="28" t="str">
        <f>IF(J371&lt;Leyenda!$D$9,Leyenda!$B$10,IF(AND(J371&gt;=Leyenda!$D$9,J371&lt;=Leyenda!$D$8),Leyenda!$B$9,IF(AND(J371&gt;Leyenda!D$8,J371&lt;Leyenda!$D$7),Leyenda!$B$8,Leyenda!$B$7)))</f>
        <v>SOBRE</v>
      </c>
      <c r="F371" t="s">
        <v>45</v>
      </c>
      <c r="G371" t="s">
        <v>35</v>
      </c>
      <c r="H371">
        <v>122.85</v>
      </c>
      <c r="I371">
        <v>402.65</v>
      </c>
      <c r="J371" s="28">
        <v>0.42</v>
      </c>
      <c r="K371" t="s">
        <v>401</v>
      </c>
    </row>
    <row r="372" spans="2:11" x14ac:dyDescent="0.3">
      <c r="B372" s="28">
        <v>3</v>
      </c>
      <c r="C372" s="28" t="s">
        <v>165</v>
      </c>
      <c r="D372" t="s">
        <v>101</v>
      </c>
      <c r="E372" s="28" t="str">
        <f>IF(J372&lt;Leyenda!$D$9,Leyenda!$B$10,IF(AND(J372&gt;=Leyenda!$D$9,J372&lt;=Leyenda!$D$8),Leyenda!$B$9,IF(AND(J372&gt;Leyenda!D$8,J372&lt;Leyenda!$D$7),Leyenda!$B$8,Leyenda!$B$7)))</f>
        <v>SOBRE</v>
      </c>
      <c r="F372" t="s">
        <v>45</v>
      </c>
      <c r="G372" t="s">
        <v>35</v>
      </c>
      <c r="H372">
        <v>122.85</v>
      </c>
      <c r="I372">
        <v>402.65</v>
      </c>
      <c r="J372" s="28">
        <v>0.42</v>
      </c>
      <c r="K372" t="s">
        <v>401</v>
      </c>
    </row>
    <row r="373" spans="2:11" x14ac:dyDescent="0.3">
      <c r="B373" s="28">
        <v>3</v>
      </c>
      <c r="C373" s="28" t="s">
        <v>165</v>
      </c>
      <c r="D373" t="s">
        <v>102</v>
      </c>
      <c r="E373" s="28" t="str">
        <f>IF(J373&lt;Leyenda!$D$9,Leyenda!$B$10,IF(AND(J373&gt;=Leyenda!$D$9,J373&lt;=Leyenda!$D$8),Leyenda!$B$9,IF(AND(J373&gt;Leyenda!D$8,J373&lt;Leyenda!$D$7),Leyenda!$B$8,Leyenda!$B$7)))</f>
        <v>OK</v>
      </c>
      <c r="F373" t="s">
        <v>45</v>
      </c>
      <c r="G373" t="s">
        <v>35</v>
      </c>
      <c r="H373">
        <v>122.85</v>
      </c>
      <c r="I373">
        <v>402.65</v>
      </c>
      <c r="J373" s="28">
        <v>0.52</v>
      </c>
      <c r="K373" t="s">
        <v>399</v>
      </c>
    </row>
    <row r="374" spans="2:11" x14ac:dyDescent="0.3">
      <c r="B374" s="28">
        <v>3</v>
      </c>
      <c r="C374" s="28" t="s">
        <v>165</v>
      </c>
      <c r="D374" t="s">
        <v>103</v>
      </c>
      <c r="E374" s="28" t="str">
        <f>IF(J374&lt;Leyenda!$D$9,Leyenda!$B$10,IF(AND(J374&gt;=Leyenda!$D$9,J374&lt;=Leyenda!$D$8),Leyenda!$B$9,IF(AND(J374&gt;Leyenda!D$8,J374&lt;Leyenda!$D$7),Leyenda!$B$8,Leyenda!$B$7)))</f>
        <v>SOBRE</v>
      </c>
      <c r="F374" t="s">
        <v>45</v>
      </c>
      <c r="G374" t="s">
        <v>35</v>
      </c>
      <c r="H374">
        <v>122.85</v>
      </c>
      <c r="I374">
        <v>402.65</v>
      </c>
      <c r="J374" s="28">
        <v>0.43</v>
      </c>
      <c r="K374" t="s">
        <v>401</v>
      </c>
    </row>
    <row r="375" spans="2:11" x14ac:dyDescent="0.3">
      <c r="B375" s="28">
        <v>3</v>
      </c>
      <c r="C375" s="28" t="s">
        <v>165</v>
      </c>
      <c r="D375" t="s">
        <v>387</v>
      </c>
      <c r="E375" s="28" t="str">
        <f>IF(J375&lt;Leyenda!$D$9,Leyenda!$B$10,IF(AND(J375&gt;=Leyenda!$D$9,J375&lt;=Leyenda!$D$8),Leyenda!$B$9,IF(AND(J375&gt;Leyenda!D$8,J375&lt;Leyenda!$D$7),Leyenda!$B$8,Leyenda!$B$7)))</f>
        <v>OK</v>
      </c>
      <c r="F375" t="s">
        <v>45</v>
      </c>
      <c r="G375" t="s">
        <v>35</v>
      </c>
      <c r="H375">
        <v>122.85</v>
      </c>
      <c r="I375">
        <v>402.65</v>
      </c>
      <c r="J375" s="28">
        <v>0.53</v>
      </c>
      <c r="K375" t="s">
        <v>399</v>
      </c>
    </row>
    <row r="376" spans="2:11" x14ac:dyDescent="0.3">
      <c r="B376" s="28">
        <v>3</v>
      </c>
      <c r="C376" s="28" t="s">
        <v>165</v>
      </c>
      <c r="D376" t="s">
        <v>13</v>
      </c>
      <c r="E376" s="28" t="str">
        <f>IF(J376&lt;Leyenda!$D$9,Leyenda!$B$10,IF(AND(J376&gt;=Leyenda!$D$9,J376&lt;=Leyenda!$D$8),Leyenda!$B$9,IF(AND(J376&gt;Leyenda!D$8,J376&lt;Leyenda!$D$7),Leyenda!$B$8,Leyenda!$B$7)))</f>
        <v>OK</v>
      </c>
      <c r="F376" t="s">
        <v>14</v>
      </c>
      <c r="G376" t="s">
        <v>35</v>
      </c>
      <c r="H376">
        <v>62.47</v>
      </c>
      <c r="I376">
        <v>53.83</v>
      </c>
      <c r="J376" s="28">
        <v>0.77</v>
      </c>
      <c r="K376" t="s">
        <v>399</v>
      </c>
    </row>
    <row r="377" spans="2:11" x14ac:dyDescent="0.3">
      <c r="B377" s="28">
        <v>3</v>
      </c>
      <c r="C377" s="28" t="s">
        <v>165</v>
      </c>
      <c r="D377" t="s">
        <v>388</v>
      </c>
      <c r="E377" s="28" t="str">
        <f>IF(J377&lt;Leyenda!$D$9,Leyenda!$B$10,IF(AND(J377&gt;=Leyenda!$D$9,J377&lt;=Leyenda!$D$8),Leyenda!$B$9,IF(AND(J377&gt;Leyenda!D$8,J377&lt;Leyenda!$D$7),Leyenda!$B$8,Leyenda!$B$7)))</f>
        <v>OK</v>
      </c>
      <c r="F377" t="s">
        <v>14</v>
      </c>
      <c r="G377" t="s">
        <v>35</v>
      </c>
      <c r="H377">
        <v>62.47</v>
      </c>
      <c r="I377">
        <v>53.83</v>
      </c>
      <c r="J377" s="28">
        <v>0.66</v>
      </c>
      <c r="K377" t="s">
        <v>399</v>
      </c>
    </row>
    <row r="378" spans="2:11" x14ac:dyDescent="0.3">
      <c r="B378" s="28">
        <v>3</v>
      </c>
      <c r="C378" s="28" t="s">
        <v>165</v>
      </c>
      <c r="D378" t="s">
        <v>21</v>
      </c>
      <c r="E378" s="28" t="str">
        <f>IF(J378&lt;Leyenda!$D$9,Leyenda!$B$10,IF(AND(J378&gt;=Leyenda!$D$9,J378&lt;=Leyenda!$D$8),Leyenda!$B$9,IF(AND(J378&gt;Leyenda!D$8,J378&lt;Leyenda!$D$7),Leyenda!$B$8,Leyenda!$B$7)))</f>
        <v>OK</v>
      </c>
      <c r="F378" t="s">
        <v>22</v>
      </c>
      <c r="G378" t="s">
        <v>35</v>
      </c>
      <c r="H378">
        <v>96.66</v>
      </c>
      <c r="I378">
        <v>39.6</v>
      </c>
      <c r="J378" s="28">
        <v>0.81</v>
      </c>
      <c r="K378" t="s">
        <v>399</v>
      </c>
    </row>
    <row r="379" spans="2:11" x14ac:dyDescent="0.3">
      <c r="B379" s="28">
        <v>3</v>
      </c>
      <c r="C379" s="28" t="s">
        <v>165</v>
      </c>
      <c r="D379" t="s">
        <v>389</v>
      </c>
      <c r="E379" s="28" t="str">
        <f>IF(J379&lt;Leyenda!$D$9,Leyenda!$B$10,IF(AND(J379&gt;=Leyenda!$D$9,J379&lt;=Leyenda!$D$8),Leyenda!$B$9,IF(AND(J379&gt;Leyenda!D$8,J379&lt;Leyenda!$D$7),Leyenda!$B$8,Leyenda!$B$7)))</f>
        <v>OK</v>
      </c>
      <c r="F379" t="s">
        <v>22</v>
      </c>
      <c r="G379" t="s">
        <v>35</v>
      </c>
      <c r="H379">
        <v>96.66</v>
      </c>
      <c r="I379">
        <v>39.6</v>
      </c>
      <c r="J379" s="28">
        <v>0.7</v>
      </c>
      <c r="K379" t="s">
        <v>399</v>
      </c>
    </row>
    <row r="380" spans="2:11" x14ac:dyDescent="0.3">
      <c r="B380" s="28">
        <v>3</v>
      </c>
      <c r="C380" s="28" t="s">
        <v>165</v>
      </c>
      <c r="D380" t="s">
        <v>107</v>
      </c>
      <c r="E380" s="28" t="str">
        <f>IF(J380&lt;Leyenda!$D$9,Leyenda!$B$10,IF(AND(J380&gt;=Leyenda!$D$9,J380&lt;=Leyenda!$D$8),Leyenda!$B$9,IF(AND(J380&gt;Leyenda!D$8,J380&lt;Leyenda!$D$7),Leyenda!$B$8,Leyenda!$B$7)))</f>
        <v>OK</v>
      </c>
      <c r="F380" t="s">
        <v>25</v>
      </c>
      <c r="G380" t="s">
        <v>35</v>
      </c>
      <c r="H380">
        <v>89.27</v>
      </c>
      <c r="I380">
        <v>359.98</v>
      </c>
      <c r="J380" s="28">
        <v>0.53</v>
      </c>
      <c r="K380" t="s">
        <v>400</v>
      </c>
    </row>
    <row r="381" spans="2:11" x14ac:dyDescent="0.3">
      <c r="B381" s="28">
        <v>3</v>
      </c>
      <c r="C381" s="28" t="s">
        <v>165</v>
      </c>
      <c r="D381" t="s">
        <v>390</v>
      </c>
      <c r="E381" s="28" t="str">
        <f>IF(J381&lt;Leyenda!$D$9,Leyenda!$B$10,IF(AND(J381&gt;=Leyenda!$D$9,J381&lt;=Leyenda!$D$8),Leyenda!$B$9,IF(AND(J381&gt;Leyenda!D$8,J381&lt;Leyenda!$D$7),Leyenda!$B$8,Leyenda!$B$7)))</f>
        <v>OK</v>
      </c>
      <c r="F381" t="s">
        <v>403</v>
      </c>
      <c r="G381" t="s">
        <v>35</v>
      </c>
      <c r="H381">
        <v>156.07</v>
      </c>
      <c r="I381">
        <v>548.47</v>
      </c>
      <c r="J381" s="28">
        <v>0.79</v>
      </c>
      <c r="K381" t="s">
        <v>399</v>
      </c>
    </row>
    <row r="382" spans="2:11" x14ac:dyDescent="0.3">
      <c r="B382" s="28">
        <v>3</v>
      </c>
      <c r="C382" s="28" t="s">
        <v>165</v>
      </c>
      <c r="D382" t="s">
        <v>391</v>
      </c>
      <c r="E382" s="28" t="str">
        <f>IF(J382&lt;Leyenda!$D$9,Leyenda!$B$10,IF(AND(J382&gt;=Leyenda!$D$9,J382&lt;=Leyenda!$D$8),Leyenda!$B$9,IF(AND(J382&gt;Leyenda!D$8,J382&lt;Leyenda!$D$7),Leyenda!$B$8,Leyenda!$B$7)))</f>
        <v>OK</v>
      </c>
      <c r="F382" t="s">
        <v>25</v>
      </c>
      <c r="G382" t="s">
        <v>35</v>
      </c>
      <c r="H382">
        <v>89.27</v>
      </c>
      <c r="I382">
        <v>359.98</v>
      </c>
      <c r="J382" s="28">
        <v>0.54</v>
      </c>
      <c r="K382" t="s">
        <v>400</v>
      </c>
    </row>
    <row r="383" spans="2:11" x14ac:dyDescent="0.3">
      <c r="B383" s="28">
        <v>3</v>
      </c>
      <c r="C383" s="28" t="s">
        <v>165</v>
      </c>
      <c r="D383" t="s">
        <v>110</v>
      </c>
      <c r="E383" s="28" t="str">
        <f>IF(J383&lt;Leyenda!$D$9,Leyenda!$B$10,IF(AND(J383&gt;=Leyenda!$D$9,J383&lt;=Leyenda!$D$8),Leyenda!$B$9,IF(AND(J383&gt;Leyenda!D$8,J383&lt;Leyenda!$D$7),Leyenda!$B$8,Leyenda!$B$7)))</f>
        <v>OK</v>
      </c>
      <c r="F383" t="s">
        <v>45</v>
      </c>
      <c r="G383" t="s">
        <v>35</v>
      </c>
      <c r="H383">
        <v>122.85</v>
      </c>
      <c r="I383">
        <v>402.65</v>
      </c>
      <c r="J383" s="28">
        <v>0.52</v>
      </c>
      <c r="K383" t="s">
        <v>399</v>
      </c>
    </row>
    <row r="384" spans="2:11" x14ac:dyDescent="0.3">
      <c r="B384" s="28">
        <v>3</v>
      </c>
      <c r="C384" s="28" t="s">
        <v>165</v>
      </c>
      <c r="D384" t="s">
        <v>111</v>
      </c>
      <c r="E384" s="28" t="str">
        <f>IF(J384&lt;Leyenda!$D$9,Leyenda!$B$10,IF(AND(J384&gt;=Leyenda!$D$9,J384&lt;=Leyenda!$D$8),Leyenda!$B$9,IF(AND(J384&gt;Leyenda!D$8,J384&lt;Leyenda!$D$7),Leyenda!$B$8,Leyenda!$B$7)))</f>
        <v>SOBRE</v>
      </c>
      <c r="F384" t="s">
        <v>45</v>
      </c>
      <c r="G384" t="s">
        <v>35</v>
      </c>
      <c r="H384">
        <v>122.85</v>
      </c>
      <c r="I384">
        <v>402.65</v>
      </c>
      <c r="J384" s="28">
        <v>0.42</v>
      </c>
      <c r="K384" t="s">
        <v>401</v>
      </c>
    </row>
    <row r="385" spans="2:11" x14ac:dyDescent="0.3">
      <c r="B385" s="28">
        <v>3</v>
      </c>
      <c r="C385" s="28" t="s">
        <v>165</v>
      </c>
      <c r="D385" t="s">
        <v>112</v>
      </c>
      <c r="E385" s="28" t="str">
        <f>IF(J385&lt;Leyenda!$D$9,Leyenda!$B$10,IF(AND(J385&gt;=Leyenda!$D$9,J385&lt;=Leyenda!$D$8),Leyenda!$B$9,IF(AND(J385&gt;Leyenda!D$8,J385&lt;Leyenda!$D$7),Leyenda!$B$8,Leyenda!$B$7)))</f>
        <v>SOBRE</v>
      </c>
      <c r="F385" t="s">
        <v>45</v>
      </c>
      <c r="G385" t="s">
        <v>35</v>
      </c>
      <c r="H385">
        <v>122.85</v>
      </c>
      <c r="I385">
        <v>402.65</v>
      </c>
      <c r="J385" s="28">
        <v>0.48</v>
      </c>
      <c r="K385" t="s">
        <v>400</v>
      </c>
    </row>
    <row r="386" spans="2:11" x14ac:dyDescent="0.3">
      <c r="B386" s="28">
        <v>3</v>
      </c>
      <c r="C386" s="28" t="s">
        <v>165</v>
      </c>
      <c r="D386" t="s">
        <v>113</v>
      </c>
      <c r="E386" s="28" t="str">
        <f>IF(J386&lt;Leyenda!$D$9,Leyenda!$B$10,IF(AND(J386&gt;=Leyenda!$D$9,J386&lt;=Leyenda!$D$8),Leyenda!$B$9,IF(AND(J386&gt;Leyenda!D$8,J386&lt;Leyenda!$D$7),Leyenda!$B$8,Leyenda!$B$7)))</f>
        <v>OK</v>
      </c>
      <c r="F386" t="s">
        <v>45</v>
      </c>
      <c r="G386" t="s">
        <v>35</v>
      </c>
      <c r="H386">
        <v>122.85</v>
      </c>
      <c r="I386">
        <v>402.65</v>
      </c>
      <c r="J386" s="28">
        <v>0.56000000000000005</v>
      </c>
      <c r="K386" t="s">
        <v>399</v>
      </c>
    </row>
    <row r="387" spans="2:11" x14ac:dyDescent="0.3">
      <c r="B387" s="28">
        <v>3</v>
      </c>
      <c r="C387" s="28" t="s">
        <v>165</v>
      </c>
      <c r="D387" t="s">
        <v>114</v>
      </c>
      <c r="E387" s="28" t="str">
        <f>IF(J387&lt;Leyenda!$D$9,Leyenda!$B$10,IF(AND(J387&gt;=Leyenda!$D$9,J387&lt;=Leyenda!$D$8),Leyenda!$B$9,IF(AND(J387&gt;Leyenda!D$8,J387&lt;Leyenda!$D$7),Leyenda!$B$8,Leyenda!$B$7)))</f>
        <v>SOBRE</v>
      </c>
      <c r="F387" t="s">
        <v>45</v>
      </c>
      <c r="G387" t="s">
        <v>35</v>
      </c>
      <c r="H387">
        <v>122.85</v>
      </c>
      <c r="I387">
        <v>402.65</v>
      </c>
      <c r="J387" s="28">
        <v>0.43</v>
      </c>
      <c r="K387" t="s">
        <v>400</v>
      </c>
    </row>
    <row r="388" spans="2:11" x14ac:dyDescent="0.3">
      <c r="B388" s="28">
        <v>3</v>
      </c>
      <c r="C388" s="28" t="s">
        <v>165</v>
      </c>
      <c r="D388" t="s">
        <v>392</v>
      </c>
      <c r="E388" s="28" t="str">
        <f>IF(J388&lt;Leyenda!$D$9,Leyenda!$B$10,IF(AND(J388&gt;=Leyenda!$D$9,J388&lt;=Leyenda!$D$8),Leyenda!$B$9,IF(AND(J388&gt;Leyenda!D$8,J388&lt;Leyenda!$D$7),Leyenda!$B$8,Leyenda!$B$7)))</f>
        <v>SOBRE</v>
      </c>
      <c r="F388" t="s">
        <v>45</v>
      </c>
      <c r="G388" t="s">
        <v>35</v>
      </c>
      <c r="H388">
        <v>122.85</v>
      </c>
      <c r="I388">
        <v>402.65</v>
      </c>
      <c r="J388" s="28">
        <v>0.45</v>
      </c>
      <c r="K388" t="s">
        <v>399</v>
      </c>
    </row>
    <row r="389" spans="2:11" x14ac:dyDescent="0.3">
      <c r="B389" s="28">
        <v>3</v>
      </c>
      <c r="C389" s="28" t="s">
        <v>165</v>
      </c>
      <c r="D389" t="s">
        <v>116</v>
      </c>
      <c r="E389" s="28" t="str">
        <f>IF(J389&lt;Leyenda!$D$9,Leyenda!$B$10,IF(AND(J389&gt;=Leyenda!$D$9,J389&lt;=Leyenda!$D$8),Leyenda!$B$9,IF(AND(J389&gt;Leyenda!D$8,J389&lt;Leyenda!$D$7),Leyenda!$B$8,Leyenda!$B$7)))</f>
        <v>OK</v>
      </c>
      <c r="F389" t="s">
        <v>14</v>
      </c>
      <c r="G389" t="s">
        <v>35</v>
      </c>
      <c r="H389">
        <v>62.47</v>
      </c>
      <c r="I389">
        <v>53.83</v>
      </c>
      <c r="J389" s="28">
        <v>0.6</v>
      </c>
      <c r="K389" t="s">
        <v>399</v>
      </c>
    </row>
    <row r="390" spans="2:11" x14ac:dyDescent="0.3">
      <c r="B390" s="28">
        <v>3</v>
      </c>
      <c r="C390" s="28" t="s">
        <v>165</v>
      </c>
      <c r="D390" t="s">
        <v>393</v>
      </c>
      <c r="E390" s="28" t="str">
        <f>IF(J390&lt;Leyenda!$D$9,Leyenda!$B$10,IF(AND(J390&gt;=Leyenda!$D$9,J390&lt;=Leyenda!$D$8),Leyenda!$B$9,IF(AND(J390&gt;Leyenda!D$8,J390&lt;Leyenda!$D$7),Leyenda!$B$8,Leyenda!$B$7)))</f>
        <v>SOBRE</v>
      </c>
      <c r="F390" t="s">
        <v>14</v>
      </c>
      <c r="G390" t="s">
        <v>35</v>
      </c>
      <c r="H390">
        <v>62.47</v>
      </c>
      <c r="I390">
        <v>53.83</v>
      </c>
      <c r="J390" s="28">
        <v>0.48</v>
      </c>
      <c r="K390" t="s">
        <v>399</v>
      </c>
    </row>
    <row r="391" spans="2:11" x14ac:dyDescent="0.3">
      <c r="B391" s="28">
        <v>3</v>
      </c>
      <c r="C391" s="28" t="s">
        <v>165</v>
      </c>
      <c r="D391" t="s">
        <v>118</v>
      </c>
      <c r="E391" s="28" t="str">
        <f>IF(J391&lt;Leyenda!$D$9,Leyenda!$B$10,IF(AND(J391&gt;=Leyenda!$D$9,J391&lt;=Leyenda!$D$8),Leyenda!$B$9,IF(AND(J391&gt;Leyenda!D$8,J391&lt;Leyenda!$D$7),Leyenda!$B$8,Leyenda!$B$7)))</f>
        <v>OK</v>
      </c>
      <c r="F391" t="s">
        <v>22</v>
      </c>
      <c r="G391" t="s">
        <v>35</v>
      </c>
      <c r="H391">
        <v>96.66</v>
      </c>
      <c r="I391">
        <v>39.6</v>
      </c>
      <c r="J391" s="28">
        <v>0.64</v>
      </c>
      <c r="K391" t="s">
        <v>399</v>
      </c>
    </row>
    <row r="392" spans="2:11" x14ac:dyDescent="0.3">
      <c r="B392" s="28">
        <v>3</v>
      </c>
      <c r="C392" s="28" t="s">
        <v>165</v>
      </c>
      <c r="D392" t="s">
        <v>394</v>
      </c>
      <c r="E392" s="28" t="str">
        <f>IF(J392&lt;Leyenda!$D$9,Leyenda!$B$10,IF(AND(J392&gt;=Leyenda!$D$9,J392&lt;=Leyenda!$D$8),Leyenda!$B$9,IF(AND(J392&gt;Leyenda!D$8,J392&lt;Leyenda!$D$7),Leyenda!$B$8,Leyenda!$B$7)))</f>
        <v>OK</v>
      </c>
      <c r="F392" t="s">
        <v>22</v>
      </c>
      <c r="G392" t="s">
        <v>35</v>
      </c>
      <c r="H392">
        <v>96.66</v>
      </c>
      <c r="I392">
        <v>39.6</v>
      </c>
      <c r="J392" s="28">
        <v>0.51</v>
      </c>
      <c r="K392" t="s">
        <v>399</v>
      </c>
    </row>
    <row r="393" spans="2:11" x14ac:dyDescent="0.3">
      <c r="B393" s="28">
        <v>3</v>
      </c>
      <c r="C393" s="28" t="s">
        <v>165</v>
      </c>
      <c r="D393" t="s">
        <v>120</v>
      </c>
      <c r="E393" s="28" t="str">
        <f>IF(J393&lt;Leyenda!$D$9,Leyenda!$B$10,IF(AND(J393&gt;=Leyenda!$D$9,J393&lt;=Leyenda!$D$8),Leyenda!$B$9,IF(AND(J393&gt;Leyenda!D$8,J393&lt;Leyenda!$D$7),Leyenda!$B$8,Leyenda!$B$7)))</f>
        <v>SOBRE</v>
      </c>
      <c r="F393" t="s">
        <v>25</v>
      </c>
      <c r="G393" t="s">
        <v>35</v>
      </c>
      <c r="H393">
        <v>89.27</v>
      </c>
      <c r="I393">
        <v>359.98</v>
      </c>
      <c r="J393" s="28">
        <v>0.41</v>
      </c>
      <c r="K393" t="s">
        <v>401</v>
      </c>
    </row>
    <row r="394" spans="2:11" x14ac:dyDescent="0.3">
      <c r="B394" s="28">
        <v>3</v>
      </c>
      <c r="C394" s="28" t="s">
        <v>165</v>
      </c>
      <c r="D394" t="s">
        <v>278</v>
      </c>
      <c r="E394" s="28" t="str">
        <f>IF(J394&lt;Leyenda!$D$9,Leyenda!$B$10,IF(AND(J394&gt;=Leyenda!$D$9,J394&lt;=Leyenda!$D$8),Leyenda!$B$9,IF(AND(J394&gt;Leyenda!D$8,J394&lt;Leyenda!$D$7),Leyenda!$B$8,Leyenda!$B$7)))</f>
        <v>OK</v>
      </c>
      <c r="F394" t="s">
        <v>9</v>
      </c>
      <c r="G394" t="s">
        <v>35</v>
      </c>
      <c r="H394">
        <v>52.15</v>
      </c>
      <c r="I394">
        <v>228.75</v>
      </c>
      <c r="J394" s="28">
        <v>0.77</v>
      </c>
      <c r="K394" t="s">
        <v>400</v>
      </c>
    </row>
    <row r="395" spans="2:11" x14ac:dyDescent="0.3">
      <c r="B395" s="28">
        <v>3</v>
      </c>
      <c r="C395" s="28" t="s">
        <v>165</v>
      </c>
      <c r="D395" t="s">
        <v>395</v>
      </c>
      <c r="E395" s="28" t="str">
        <f>IF(J395&lt;Leyenda!$D$9,Leyenda!$B$10,IF(AND(J395&gt;=Leyenda!$D$9,J395&lt;=Leyenda!$D$8),Leyenda!$B$9,IF(AND(J395&gt;Leyenda!D$8,J395&lt;Leyenda!$D$7),Leyenda!$B$8,Leyenda!$B$7)))</f>
        <v>OK</v>
      </c>
      <c r="F395" t="s">
        <v>25</v>
      </c>
      <c r="G395" t="s">
        <v>35</v>
      </c>
      <c r="H395">
        <v>89.27</v>
      </c>
      <c r="I395">
        <v>359.98</v>
      </c>
      <c r="J395" s="28">
        <v>0.74</v>
      </c>
      <c r="K395" t="s">
        <v>399</v>
      </c>
    </row>
    <row r="396" spans="2:11" x14ac:dyDescent="0.3">
      <c r="B396" s="28">
        <v>3</v>
      </c>
      <c r="C396" s="28" t="s">
        <v>165</v>
      </c>
      <c r="D396" t="s">
        <v>280</v>
      </c>
      <c r="E396" s="28" t="str">
        <f>IF(J396&lt;Leyenda!$D$9,Leyenda!$B$10,IF(AND(J396&gt;=Leyenda!$D$9,J396&lt;=Leyenda!$D$8),Leyenda!$B$9,IF(AND(J396&gt;Leyenda!D$8,J396&lt;Leyenda!$D$7),Leyenda!$B$8,Leyenda!$B$7)))</f>
        <v>OK</v>
      </c>
      <c r="F396" t="s">
        <v>9</v>
      </c>
      <c r="G396" t="s">
        <v>35</v>
      </c>
      <c r="H396">
        <v>52.15</v>
      </c>
      <c r="I396">
        <v>228.75</v>
      </c>
      <c r="J396" s="28">
        <v>0.67</v>
      </c>
      <c r="K396" t="s">
        <v>400</v>
      </c>
    </row>
    <row r="397" spans="2:11" x14ac:dyDescent="0.3">
      <c r="B397" s="28">
        <v>3</v>
      </c>
      <c r="C397" s="28" t="s">
        <v>165</v>
      </c>
      <c r="D397" t="s">
        <v>281</v>
      </c>
      <c r="E397" s="28" t="str">
        <f>IF(J397&lt;Leyenda!$D$9,Leyenda!$B$10,IF(AND(J397&gt;=Leyenda!$D$9,J397&lt;=Leyenda!$D$8),Leyenda!$B$9,IF(AND(J397&gt;Leyenda!D$8,J397&lt;Leyenda!$D$7),Leyenda!$B$8,Leyenda!$B$7)))</f>
        <v>OK</v>
      </c>
      <c r="F397" t="s">
        <v>9</v>
      </c>
      <c r="G397" t="s">
        <v>35</v>
      </c>
      <c r="H397">
        <v>52.15</v>
      </c>
      <c r="I397">
        <v>228.75</v>
      </c>
      <c r="J397" s="28">
        <v>0.67</v>
      </c>
      <c r="K397" t="s">
        <v>400</v>
      </c>
    </row>
    <row r="398" spans="2:11" x14ac:dyDescent="0.3">
      <c r="B398" s="28">
        <v>3</v>
      </c>
      <c r="C398" s="28" t="s">
        <v>165</v>
      </c>
      <c r="D398" t="s">
        <v>282</v>
      </c>
      <c r="E398" s="28" t="str">
        <f>IF(J398&lt;Leyenda!$D$9,Leyenda!$B$10,IF(AND(J398&gt;=Leyenda!$D$9,J398&lt;=Leyenda!$D$8),Leyenda!$B$9,IF(AND(J398&gt;Leyenda!D$8,J398&lt;Leyenda!$D$7),Leyenda!$B$8,Leyenda!$B$7)))</f>
        <v>SOBRE</v>
      </c>
      <c r="F398" t="s">
        <v>9</v>
      </c>
      <c r="G398" t="s">
        <v>35</v>
      </c>
      <c r="H398">
        <v>52.15</v>
      </c>
      <c r="I398">
        <v>228.75</v>
      </c>
      <c r="J398" s="28">
        <v>0.06</v>
      </c>
      <c r="K398" t="s">
        <v>401</v>
      </c>
    </row>
    <row r="399" spans="2:11" x14ac:dyDescent="0.3">
      <c r="B399" s="28">
        <v>3</v>
      </c>
      <c r="C399" s="28" t="s">
        <v>165</v>
      </c>
      <c r="D399" t="s">
        <v>283</v>
      </c>
      <c r="E399" s="28" t="str">
        <f>IF(J399&lt;Leyenda!$D$9,Leyenda!$B$10,IF(AND(J399&gt;=Leyenda!$D$9,J399&lt;=Leyenda!$D$8),Leyenda!$B$9,IF(AND(J399&gt;Leyenda!D$8,J399&lt;Leyenda!$D$7),Leyenda!$B$8,Leyenda!$B$7)))</f>
        <v>SOBRE</v>
      </c>
      <c r="F399" t="s">
        <v>9</v>
      </c>
      <c r="G399" t="s">
        <v>35</v>
      </c>
      <c r="H399">
        <v>52.15</v>
      </c>
      <c r="I399">
        <v>228.75</v>
      </c>
      <c r="J399" s="28">
        <v>0.06</v>
      </c>
      <c r="K399" t="s">
        <v>399</v>
      </c>
    </row>
    <row r="400" spans="2:11" x14ac:dyDescent="0.3">
      <c r="B400" s="28">
        <v>3</v>
      </c>
      <c r="C400" s="28" t="s">
        <v>165</v>
      </c>
      <c r="D400" t="s">
        <v>284</v>
      </c>
      <c r="E400" s="28" t="str">
        <f>IF(J400&lt;Leyenda!$D$9,Leyenda!$B$10,IF(AND(J400&gt;=Leyenda!$D$9,J400&lt;=Leyenda!$D$8),Leyenda!$B$9,IF(AND(J400&gt;Leyenda!D$8,J400&lt;Leyenda!$D$7),Leyenda!$B$8,Leyenda!$B$7)))</f>
        <v>SOBRE</v>
      </c>
      <c r="F400" t="s">
        <v>9</v>
      </c>
      <c r="G400" t="s">
        <v>35</v>
      </c>
      <c r="H400">
        <v>52.15</v>
      </c>
      <c r="I400">
        <v>228.75</v>
      </c>
      <c r="J400" s="28">
        <v>0.06</v>
      </c>
      <c r="K400" t="s">
        <v>401</v>
      </c>
    </row>
    <row r="401" spans="2:11" x14ac:dyDescent="0.3">
      <c r="B401" s="28">
        <v>3</v>
      </c>
      <c r="C401" s="28" t="s">
        <v>165</v>
      </c>
      <c r="D401" t="s">
        <v>406</v>
      </c>
      <c r="E401" s="28" t="str">
        <f>IF(J401&lt;Leyenda!$D$9,Leyenda!$B$10,IF(AND(J401&gt;=Leyenda!$D$9,J401&lt;=Leyenda!$D$8),Leyenda!$B$9,IF(AND(J401&gt;Leyenda!D$8,J401&lt;Leyenda!$D$7),Leyenda!$B$8,Leyenda!$B$7)))</f>
        <v>SOBRE</v>
      </c>
      <c r="F401" t="s">
        <v>9</v>
      </c>
      <c r="G401" t="s">
        <v>35</v>
      </c>
      <c r="H401">
        <v>52.15</v>
      </c>
      <c r="I401">
        <v>228.75</v>
      </c>
      <c r="J401" s="28">
        <v>7.0000000000000007E-2</v>
      </c>
      <c r="K401" t="s">
        <v>399</v>
      </c>
    </row>
    <row r="402" spans="2:11" x14ac:dyDescent="0.3">
      <c r="B402" s="28">
        <v>3</v>
      </c>
      <c r="C402" s="28" t="s">
        <v>165</v>
      </c>
      <c r="D402" t="s">
        <v>6</v>
      </c>
      <c r="E402" s="28" t="str">
        <f>IF(J402&lt;Leyenda!$D$9,Leyenda!$B$10,IF(AND(J402&gt;=Leyenda!$D$9,J402&lt;=Leyenda!$D$8),Leyenda!$B$9,IF(AND(J402&gt;Leyenda!D$8,J402&lt;Leyenda!$D$7),Leyenda!$B$8,Leyenda!$B$7)))</f>
        <v>OK</v>
      </c>
      <c r="F402" t="s">
        <v>41</v>
      </c>
      <c r="G402" t="s">
        <v>35</v>
      </c>
      <c r="H402">
        <v>18.77</v>
      </c>
      <c r="I402">
        <v>80.349999999999994</v>
      </c>
      <c r="J402" s="28">
        <v>0.78</v>
      </c>
      <c r="K402" t="s">
        <v>400</v>
      </c>
    </row>
    <row r="403" spans="2:11" x14ac:dyDescent="0.3">
      <c r="B403" s="28">
        <v>3</v>
      </c>
      <c r="C403" s="28" t="s">
        <v>165</v>
      </c>
      <c r="D403" t="s">
        <v>397</v>
      </c>
      <c r="E403" s="28" t="str">
        <f>IF(J403&lt;Leyenda!$D$9,Leyenda!$B$10,IF(AND(J403&gt;=Leyenda!$D$9,J403&lt;=Leyenda!$D$8),Leyenda!$B$9,IF(AND(J403&gt;Leyenda!D$8,J403&lt;Leyenda!$D$7),Leyenda!$B$8,Leyenda!$B$7)))</f>
        <v>OK</v>
      </c>
      <c r="F403" t="s">
        <v>41</v>
      </c>
      <c r="G403" t="s">
        <v>35</v>
      </c>
      <c r="H403">
        <v>18.77</v>
      </c>
      <c r="I403">
        <v>80.349999999999994</v>
      </c>
      <c r="J403" s="28">
        <v>0.78</v>
      </c>
      <c r="K403" t="s">
        <v>400</v>
      </c>
    </row>
    <row r="404" spans="2:11" x14ac:dyDescent="0.3">
      <c r="B404" s="28">
        <v>3</v>
      </c>
      <c r="C404" s="28" t="s">
        <v>165</v>
      </c>
      <c r="D404" t="s">
        <v>363</v>
      </c>
      <c r="E404" s="28" t="str">
        <f>IF(J404&lt;Leyenda!$D$9,Leyenda!$B$10,IF(AND(J404&gt;=Leyenda!$D$9,J404&lt;=Leyenda!$D$8),Leyenda!$B$9,IF(AND(J404&gt;Leyenda!D$8,J404&lt;Leyenda!$D$7),Leyenda!$B$8,Leyenda!$B$7)))</f>
        <v>OK</v>
      </c>
      <c r="F404" t="s">
        <v>10</v>
      </c>
      <c r="G404" t="s">
        <v>35</v>
      </c>
      <c r="H404">
        <v>54.36</v>
      </c>
      <c r="I404">
        <v>64.59</v>
      </c>
      <c r="J404" s="28">
        <v>0.82</v>
      </c>
      <c r="K404" t="s">
        <v>400</v>
      </c>
    </row>
    <row r="405" spans="2:11" x14ac:dyDescent="0.3">
      <c r="B405" s="28">
        <v>3</v>
      </c>
      <c r="C405" s="28" t="s">
        <v>165</v>
      </c>
      <c r="D405" t="s">
        <v>130</v>
      </c>
      <c r="E405" s="28" t="str">
        <f>IF(J405&lt;Leyenda!$D$9,Leyenda!$B$10,IF(AND(J405&gt;=Leyenda!$D$9,J405&lt;=Leyenda!$D$8),Leyenda!$B$9,IF(AND(J405&gt;Leyenda!D$8,J405&lt;Leyenda!$D$7),Leyenda!$B$8,Leyenda!$B$7)))</f>
        <v>LIMITE</v>
      </c>
      <c r="F405" t="s">
        <v>45</v>
      </c>
      <c r="G405" t="s">
        <v>35</v>
      </c>
      <c r="H405">
        <v>147.97999999999999</v>
      </c>
      <c r="I405">
        <v>120.79</v>
      </c>
      <c r="J405" s="28">
        <v>0.86</v>
      </c>
      <c r="K405" t="s">
        <v>399</v>
      </c>
    </row>
    <row r="406" spans="2:11" x14ac:dyDescent="0.3">
      <c r="B406" s="28">
        <v>3</v>
      </c>
      <c r="C406" s="28" t="s">
        <v>165</v>
      </c>
      <c r="D406" t="s">
        <v>366</v>
      </c>
      <c r="E406" s="28" t="str">
        <f>IF(J406&lt;Leyenda!$D$9,Leyenda!$B$10,IF(AND(J406&gt;=Leyenda!$D$9,J406&lt;=Leyenda!$D$8),Leyenda!$B$9,IF(AND(J406&gt;Leyenda!D$8,J406&lt;Leyenda!$D$7),Leyenda!$B$8,Leyenda!$B$7)))</f>
        <v>OK</v>
      </c>
      <c r="F406" t="s">
        <v>45</v>
      </c>
      <c r="G406" t="s">
        <v>35</v>
      </c>
      <c r="H406">
        <v>147.97999999999999</v>
      </c>
      <c r="I406">
        <v>120.79</v>
      </c>
      <c r="J406" s="28">
        <v>0.78</v>
      </c>
      <c r="K406" t="s">
        <v>399</v>
      </c>
    </row>
    <row r="407" spans="2:11" x14ac:dyDescent="0.3">
      <c r="B407" s="28">
        <v>3</v>
      </c>
      <c r="C407" s="28" t="s">
        <v>165</v>
      </c>
      <c r="D407" t="s">
        <v>132</v>
      </c>
      <c r="E407" s="28" t="str">
        <f>IF(J407&lt;Leyenda!$D$9,Leyenda!$B$10,IF(AND(J407&gt;=Leyenda!$D$9,J407&lt;=Leyenda!$D$8),Leyenda!$B$9,IF(AND(J407&gt;Leyenda!D$8,J407&lt;Leyenda!$D$7),Leyenda!$B$8,Leyenda!$B$7)))</f>
        <v>OK</v>
      </c>
      <c r="F407" t="s">
        <v>10</v>
      </c>
      <c r="G407" t="s">
        <v>35</v>
      </c>
      <c r="H407">
        <v>50.81</v>
      </c>
      <c r="I407">
        <v>64.59</v>
      </c>
      <c r="J407" s="28">
        <v>0.75</v>
      </c>
      <c r="K407" t="s">
        <v>400</v>
      </c>
    </row>
    <row r="408" spans="2:11" x14ac:dyDescent="0.3">
      <c r="B408" s="28">
        <v>3</v>
      </c>
      <c r="C408" s="28" t="s">
        <v>165</v>
      </c>
      <c r="D408" t="s">
        <v>398</v>
      </c>
      <c r="E408" s="28" t="str">
        <f>IF(J408&lt;Leyenda!$D$9,Leyenda!$B$10,IF(AND(J408&gt;=Leyenda!$D$9,J408&lt;=Leyenda!$D$8),Leyenda!$B$9,IF(AND(J408&gt;Leyenda!D$8,J408&lt;Leyenda!$D$7),Leyenda!$B$8,Leyenda!$B$7)))</f>
        <v>OK</v>
      </c>
      <c r="F408" t="s">
        <v>10</v>
      </c>
      <c r="G408" t="s">
        <v>35</v>
      </c>
      <c r="H408">
        <v>50.81</v>
      </c>
      <c r="I408">
        <v>64.59</v>
      </c>
      <c r="J408" s="28">
        <v>0.75</v>
      </c>
      <c r="K408" t="s">
        <v>400</v>
      </c>
    </row>
    <row r="409" spans="2:11" x14ac:dyDescent="0.3">
      <c r="B409" s="28">
        <v>4</v>
      </c>
      <c r="C409" s="28" t="s">
        <v>165</v>
      </c>
      <c r="D409" t="s">
        <v>33</v>
      </c>
      <c r="E409" s="28" t="str">
        <f>IF(J409&lt;Leyenda!$D$9,Leyenda!$B$10,IF(AND(J409&gt;=Leyenda!$D$9,J409&lt;=Leyenda!$D$8),Leyenda!$B$9,IF(AND(J409&gt;Leyenda!D$8,J409&lt;Leyenda!$D$7),Leyenda!$B$8,Leyenda!$B$7)))</f>
        <v>OK</v>
      </c>
      <c r="F409" t="s">
        <v>41</v>
      </c>
      <c r="G409" t="s">
        <v>35</v>
      </c>
      <c r="H409">
        <v>18.77</v>
      </c>
      <c r="I409">
        <v>80.349999999999994</v>
      </c>
      <c r="J409" s="28">
        <v>0.81</v>
      </c>
      <c r="K409" t="s">
        <v>400</v>
      </c>
    </row>
    <row r="410" spans="2:11" x14ac:dyDescent="0.3">
      <c r="B410" s="28">
        <v>4</v>
      </c>
      <c r="C410" s="28" t="s">
        <v>165</v>
      </c>
      <c r="D410" t="s">
        <v>36</v>
      </c>
      <c r="E410" s="28" t="str">
        <f>IF(J410&lt;Leyenda!$D$9,Leyenda!$B$10,IF(AND(J410&gt;=Leyenda!$D$9,J410&lt;=Leyenda!$D$8),Leyenda!$B$9,IF(AND(J410&gt;Leyenda!D$8,J410&lt;Leyenda!$D$7),Leyenda!$B$8,Leyenda!$B$7)))</f>
        <v>OK</v>
      </c>
      <c r="F410" t="s">
        <v>41</v>
      </c>
      <c r="G410" t="s">
        <v>35</v>
      </c>
      <c r="H410">
        <v>18.77</v>
      </c>
      <c r="I410">
        <v>80.349999999999994</v>
      </c>
      <c r="J410" s="28">
        <v>0.82</v>
      </c>
      <c r="K410" t="s">
        <v>400</v>
      </c>
    </row>
    <row r="411" spans="2:11" x14ac:dyDescent="0.3">
      <c r="B411" s="28">
        <v>4</v>
      </c>
      <c r="C411" s="28" t="s">
        <v>165</v>
      </c>
      <c r="D411" t="s">
        <v>37</v>
      </c>
      <c r="E411" s="28" t="str">
        <f>IF(J411&lt;Leyenda!$D$9,Leyenda!$B$10,IF(AND(J411&gt;=Leyenda!$D$9,J411&lt;=Leyenda!$D$8),Leyenda!$B$9,IF(AND(J411&gt;Leyenda!D$8,J411&lt;Leyenda!$D$7),Leyenda!$B$8,Leyenda!$B$7)))</f>
        <v>SOBRE</v>
      </c>
      <c r="F411" t="s">
        <v>10</v>
      </c>
      <c r="G411" t="s">
        <v>35</v>
      </c>
      <c r="H411">
        <v>54.36</v>
      </c>
      <c r="I411">
        <v>64.59</v>
      </c>
      <c r="J411" s="28">
        <v>0.49</v>
      </c>
      <c r="K411" t="s">
        <v>399</v>
      </c>
    </row>
    <row r="412" spans="2:11" x14ac:dyDescent="0.3">
      <c r="B412" s="28">
        <v>4</v>
      </c>
      <c r="C412" s="28" t="s">
        <v>165</v>
      </c>
      <c r="D412" t="s">
        <v>17</v>
      </c>
      <c r="E412" s="28" t="str">
        <f>IF(J412&lt;Leyenda!$D$9,Leyenda!$B$10,IF(AND(J412&gt;=Leyenda!$D$9,J412&lt;=Leyenda!$D$8),Leyenda!$B$9,IF(AND(J412&gt;Leyenda!D$8,J412&lt;Leyenda!$D$7),Leyenda!$B$8,Leyenda!$B$7)))</f>
        <v>OK</v>
      </c>
      <c r="F412" t="s">
        <v>267</v>
      </c>
      <c r="G412" t="s">
        <v>35</v>
      </c>
      <c r="H412">
        <v>122.81</v>
      </c>
      <c r="I412">
        <v>103.65</v>
      </c>
      <c r="J412" s="28">
        <v>0.57999999999999996</v>
      </c>
      <c r="K412" t="s">
        <v>399</v>
      </c>
    </row>
    <row r="413" spans="2:11" x14ac:dyDescent="0.3">
      <c r="B413" s="28">
        <v>4</v>
      </c>
      <c r="C413" s="28" t="s">
        <v>165</v>
      </c>
      <c r="D413" t="s">
        <v>39</v>
      </c>
      <c r="E413" s="28" t="str">
        <f>IF(J413&lt;Leyenda!$D$9,Leyenda!$B$10,IF(AND(J413&gt;=Leyenda!$D$9,J413&lt;=Leyenda!$D$8),Leyenda!$B$9,IF(AND(J413&gt;Leyenda!D$8,J413&lt;Leyenda!$D$7),Leyenda!$B$8,Leyenda!$B$7)))</f>
        <v>OK</v>
      </c>
      <c r="F413" t="s">
        <v>267</v>
      </c>
      <c r="G413" t="s">
        <v>35</v>
      </c>
      <c r="H413">
        <v>122.81</v>
      </c>
      <c r="I413">
        <v>103.65</v>
      </c>
      <c r="J413" s="28">
        <v>0.54</v>
      </c>
      <c r="K413" t="s">
        <v>399</v>
      </c>
    </row>
    <row r="414" spans="2:11" x14ac:dyDescent="0.3">
      <c r="B414" s="28">
        <v>4</v>
      </c>
      <c r="C414" s="28" t="s">
        <v>165</v>
      </c>
      <c r="D414" t="s">
        <v>11</v>
      </c>
      <c r="E414" s="28" t="str">
        <f>IF(J414&lt;Leyenda!$D$9,Leyenda!$B$10,IF(AND(J414&gt;=Leyenda!$D$9,J414&lt;=Leyenda!$D$8),Leyenda!$B$9,IF(AND(J414&gt;Leyenda!D$8,J414&lt;Leyenda!$D$7),Leyenda!$B$8,Leyenda!$B$7)))</f>
        <v>SOBRE</v>
      </c>
      <c r="F414" t="s">
        <v>10</v>
      </c>
      <c r="G414" t="s">
        <v>35</v>
      </c>
      <c r="H414">
        <v>50.81</v>
      </c>
      <c r="I414">
        <v>64.59</v>
      </c>
      <c r="J414" s="28">
        <v>0.48</v>
      </c>
      <c r="K414" t="s">
        <v>400</v>
      </c>
    </row>
    <row r="415" spans="2:11" x14ac:dyDescent="0.3">
      <c r="B415" s="28">
        <v>4</v>
      </c>
      <c r="C415" s="28" t="s">
        <v>165</v>
      </c>
      <c r="D415" t="s">
        <v>40</v>
      </c>
      <c r="E415" s="28" t="str">
        <f>IF(J415&lt;Leyenda!$D$9,Leyenda!$B$10,IF(AND(J415&gt;=Leyenda!$D$9,J415&lt;=Leyenda!$D$8),Leyenda!$B$9,IF(AND(J415&gt;Leyenda!D$8,J415&lt;Leyenda!$D$7),Leyenda!$B$8,Leyenda!$B$7)))</f>
        <v>SOBRE</v>
      </c>
      <c r="F415" t="s">
        <v>10</v>
      </c>
      <c r="G415" t="s">
        <v>35</v>
      </c>
      <c r="H415">
        <v>50.81</v>
      </c>
      <c r="I415">
        <v>64.59</v>
      </c>
      <c r="J415" s="28">
        <v>0.48</v>
      </c>
      <c r="K415" t="s">
        <v>400</v>
      </c>
    </row>
    <row r="416" spans="2:11" x14ac:dyDescent="0.3">
      <c r="B416" s="28">
        <v>4</v>
      </c>
      <c r="C416" s="28" t="s">
        <v>165</v>
      </c>
      <c r="D416" t="s">
        <v>24</v>
      </c>
      <c r="E416" s="28" t="str">
        <f>IF(J416&lt;Leyenda!$D$9,Leyenda!$B$10,IF(AND(J416&gt;=Leyenda!$D$9,J416&lt;=Leyenda!$D$8),Leyenda!$B$9,IF(AND(J416&gt;Leyenda!D$8,J416&lt;Leyenda!$D$7),Leyenda!$B$8,Leyenda!$B$7)))</f>
        <v>OK</v>
      </c>
      <c r="F416" t="s">
        <v>25</v>
      </c>
      <c r="G416" t="s">
        <v>35</v>
      </c>
      <c r="H416">
        <v>89.27</v>
      </c>
      <c r="I416">
        <v>359.98</v>
      </c>
      <c r="J416" s="28">
        <v>0.55000000000000004</v>
      </c>
      <c r="K416" t="s">
        <v>401</v>
      </c>
    </row>
    <row r="417" spans="2:11" x14ac:dyDescent="0.3">
      <c r="B417" s="28">
        <v>4</v>
      </c>
      <c r="C417" s="28" t="s">
        <v>165</v>
      </c>
      <c r="D417" t="s">
        <v>404</v>
      </c>
      <c r="E417" s="28" t="str">
        <f>IF(J417&lt;Leyenda!$D$9,Leyenda!$B$10,IF(AND(J417&gt;=Leyenda!$D$9,J417&lt;=Leyenda!$D$8),Leyenda!$B$9,IF(AND(J417&gt;Leyenda!D$8,J417&lt;Leyenda!$D$7),Leyenda!$B$8,Leyenda!$B$7)))</f>
        <v>OK</v>
      </c>
      <c r="F417" t="s">
        <v>9</v>
      </c>
      <c r="G417" t="s">
        <v>35</v>
      </c>
      <c r="H417">
        <v>52.15</v>
      </c>
      <c r="I417">
        <v>228.75</v>
      </c>
      <c r="J417" s="28">
        <v>0.62</v>
      </c>
      <c r="K417" t="s">
        <v>399</v>
      </c>
    </row>
    <row r="418" spans="2:11" x14ac:dyDescent="0.3">
      <c r="B418" s="28">
        <v>4</v>
      </c>
      <c r="C418" s="28" t="s">
        <v>165</v>
      </c>
      <c r="D418" t="s">
        <v>368</v>
      </c>
      <c r="E418" s="28" t="str">
        <f>IF(J418&lt;Leyenda!$D$9,Leyenda!$B$10,IF(AND(J418&gt;=Leyenda!$D$9,J418&lt;=Leyenda!$D$8),Leyenda!$B$9,IF(AND(J418&gt;Leyenda!D$8,J418&lt;Leyenda!$D$7),Leyenda!$B$8,Leyenda!$B$7)))</f>
        <v>OK</v>
      </c>
      <c r="F418" t="s">
        <v>25</v>
      </c>
      <c r="G418" t="s">
        <v>35</v>
      </c>
      <c r="H418">
        <v>89.27</v>
      </c>
      <c r="I418">
        <v>359.98</v>
      </c>
      <c r="J418" s="28">
        <v>0.71</v>
      </c>
      <c r="K418" t="s">
        <v>399</v>
      </c>
    </row>
    <row r="419" spans="2:11" x14ac:dyDescent="0.3">
      <c r="B419" s="28">
        <v>4</v>
      </c>
      <c r="C419" s="28" t="s">
        <v>165</v>
      </c>
      <c r="D419" t="s">
        <v>405</v>
      </c>
      <c r="E419" s="28" t="str">
        <f>IF(J419&lt;Leyenda!$D$9,Leyenda!$B$10,IF(AND(J419&gt;=Leyenda!$D$9,J419&lt;=Leyenda!$D$8),Leyenda!$B$9,IF(AND(J419&gt;Leyenda!D$8,J419&lt;Leyenda!$D$7),Leyenda!$B$8,Leyenda!$B$7)))</f>
        <v>SOBRE</v>
      </c>
      <c r="F419" t="s">
        <v>9</v>
      </c>
      <c r="G419" t="s">
        <v>35</v>
      </c>
      <c r="H419">
        <v>52.15</v>
      </c>
      <c r="I419">
        <v>228.75</v>
      </c>
      <c r="J419" s="28">
        <v>0.4</v>
      </c>
      <c r="K419" t="s">
        <v>399</v>
      </c>
    </row>
    <row r="420" spans="2:11" x14ac:dyDescent="0.3">
      <c r="B420" s="28">
        <v>4</v>
      </c>
      <c r="C420" s="28" t="s">
        <v>165</v>
      </c>
      <c r="D420" t="s">
        <v>272</v>
      </c>
      <c r="E420" s="28" t="str">
        <f>IF(J420&lt;Leyenda!$D$9,Leyenda!$B$10,IF(AND(J420&gt;=Leyenda!$D$9,J420&lt;=Leyenda!$D$8),Leyenda!$B$9,IF(AND(J420&gt;Leyenda!D$8,J420&lt;Leyenda!$D$7),Leyenda!$B$8,Leyenda!$B$7)))</f>
        <v>SOBRE</v>
      </c>
      <c r="F420" t="s">
        <v>9</v>
      </c>
      <c r="G420" t="s">
        <v>35</v>
      </c>
      <c r="H420">
        <v>52.15</v>
      </c>
      <c r="I420">
        <v>228.75</v>
      </c>
      <c r="J420" s="28">
        <v>0.09</v>
      </c>
      <c r="K420" t="s">
        <v>401</v>
      </c>
    </row>
    <row r="421" spans="2:11" x14ac:dyDescent="0.3">
      <c r="B421" s="28">
        <v>4</v>
      </c>
      <c r="C421" s="28" t="s">
        <v>165</v>
      </c>
      <c r="D421" t="s">
        <v>273</v>
      </c>
      <c r="E421" s="28" t="str">
        <f>IF(J421&lt;Leyenda!$D$9,Leyenda!$B$10,IF(AND(J421&gt;=Leyenda!$D$9,J421&lt;=Leyenda!$D$8),Leyenda!$B$9,IF(AND(J421&gt;Leyenda!D$8,J421&lt;Leyenda!$D$7),Leyenda!$B$8,Leyenda!$B$7)))</f>
        <v>SOBRE</v>
      </c>
      <c r="F421" t="s">
        <v>9</v>
      </c>
      <c r="G421" t="s">
        <v>35</v>
      </c>
      <c r="H421">
        <v>52.15</v>
      </c>
      <c r="I421">
        <v>228.75</v>
      </c>
      <c r="J421" s="28">
        <v>0.08</v>
      </c>
      <c r="K421" t="s">
        <v>401</v>
      </c>
    </row>
    <row r="422" spans="2:11" x14ac:dyDescent="0.3">
      <c r="B422" s="28">
        <v>4</v>
      </c>
      <c r="C422" s="28" t="s">
        <v>165</v>
      </c>
      <c r="D422" t="s">
        <v>274</v>
      </c>
      <c r="E422" s="28" t="str">
        <f>IF(J422&lt;Leyenda!$D$9,Leyenda!$B$10,IF(AND(J422&gt;=Leyenda!$D$9,J422&lt;=Leyenda!$D$8),Leyenda!$B$9,IF(AND(J422&gt;Leyenda!D$8,J422&lt;Leyenda!$D$7),Leyenda!$B$8,Leyenda!$B$7)))</f>
        <v>SOBRE</v>
      </c>
      <c r="F422" t="s">
        <v>9</v>
      </c>
      <c r="G422" t="s">
        <v>35</v>
      </c>
      <c r="H422">
        <v>52.15</v>
      </c>
      <c r="I422">
        <v>228.75</v>
      </c>
      <c r="J422" s="28">
        <v>0.39</v>
      </c>
      <c r="K422" t="s">
        <v>399</v>
      </c>
    </row>
    <row r="423" spans="2:11" x14ac:dyDescent="0.3">
      <c r="B423" s="28">
        <v>4</v>
      </c>
      <c r="C423" s="28" t="s">
        <v>165</v>
      </c>
      <c r="D423" t="s">
        <v>271</v>
      </c>
      <c r="E423" s="28" t="str">
        <f>IF(J423&lt;Leyenda!$D$9,Leyenda!$B$10,IF(AND(J423&gt;=Leyenda!$D$9,J423&lt;=Leyenda!$D$8),Leyenda!$B$9,IF(AND(J423&gt;Leyenda!D$8,J423&lt;Leyenda!$D$7),Leyenda!$B$8,Leyenda!$B$7)))</f>
        <v>SOBRE</v>
      </c>
      <c r="F423" t="s">
        <v>9</v>
      </c>
      <c r="G423" t="s">
        <v>35</v>
      </c>
      <c r="H423">
        <v>52.15</v>
      </c>
      <c r="I423">
        <v>228.75</v>
      </c>
      <c r="J423" s="28">
        <v>0.05</v>
      </c>
      <c r="K423" t="s">
        <v>401</v>
      </c>
    </row>
    <row r="424" spans="2:11" x14ac:dyDescent="0.3">
      <c r="B424" s="28">
        <v>4</v>
      </c>
      <c r="C424" s="28" t="s">
        <v>165</v>
      </c>
      <c r="D424" t="s">
        <v>275</v>
      </c>
      <c r="E424" s="28" t="str">
        <f>IF(J424&lt;Leyenda!$D$9,Leyenda!$B$10,IF(AND(J424&gt;=Leyenda!$D$9,J424&lt;=Leyenda!$D$8),Leyenda!$B$9,IF(AND(J424&gt;Leyenda!D$8,J424&lt;Leyenda!$D$7),Leyenda!$B$8,Leyenda!$B$7)))</f>
        <v>SOBRE</v>
      </c>
      <c r="F424" t="s">
        <v>9</v>
      </c>
      <c r="G424" t="s">
        <v>35</v>
      </c>
      <c r="H424">
        <v>52.15</v>
      </c>
      <c r="I424">
        <v>228.75</v>
      </c>
      <c r="J424" s="28">
        <v>7.0000000000000007E-2</v>
      </c>
      <c r="K424" t="s">
        <v>401</v>
      </c>
    </row>
    <row r="425" spans="2:11" x14ac:dyDescent="0.3">
      <c r="B425" s="28">
        <v>4</v>
      </c>
      <c r="C425" s="28" t="s">
        <v>165</v>
      </c>
      <c r="D425" t="s">
        <v>53</v>
      </c>
      <c r="E425" s="28" t="str">
        <f>IF(J425&lt;Leyenda!$D$9,Leyenda!$B$10,IF(AND(J425&gt;=Leyenda!$D$9,J425&lt;=Leyenda!$D$8),Leyenda!$B$9,IF(AND(J425&gt;Leyenda!D$8,J425&lt;Leyenda!$D$7),Leyenda!$B$8,Leyenda!$B$7)))</f>
        <v>OK</v>
      </c>
      <c r="F425" t="s">
        <v>14</v>
      </c>
      <c r="G425" t="s">
        <v>35</v>
      </c>
      <c r="H425">
        <v>62.47</v>
      </c>
      <c r="I425">
        <v>53.83</v>
      </c>
      <c r="J425" s="28">
        <v>0.59</v>
      </c>
      <c r="K425" t="s">
        <v>399</v>
      </c>
    </row>
    <row r="426" spans="2:11" x14ac:dyDescent="0.3">
      <c r="B426" s="28">
        <v>4</v>
      </c>
      <c r="C426" s="28" t="s">
        <v>165</v>
      </c>
      <c r="D426" t="s">
        <v>370</v>
      </c>
      <c r="E426" s="28" t="str">
        <f>IF(J426&lt;Leyenda!$D$9,Leyenda!$B$10,IF(AND(J426&gt;=Leyenda!$D$9,J426&lt;=Leyenda!$D$8),Leyenda!$B$9,IF(AND(J426&gt;Leyenda!D$8,J426&lt;Leyenda!$D$7),Leyenda!$B$8,Leyenda!$B$7)))</f>
        <v>OK</v>
      </c>
      <c r="F426" t="s">
        <v>14</v>
      </c>
      <c r="G426" t="s">
        <v>35</v>
      </c>
      <c r="H426">
        <v>62.47</v>
      </c>
      <c r="I426">
        <v>53.83</v>
      </c>
      <c r="J426" s="28">
        <v>0.53</v>
      </c>
      <c r="K426" t="s">
        <v>400</v>
      </c>
    </row>
    <row r="427" spans="2:11" x14ac:dyDescent="0.3">
      <c r="B427" s="28">
        <v>4</v>
      </c>
      <c r="C427" s="28" t="s">
        <v>165</v>
      </c>
      <c r="D427" t="s">
        <v>55</v>
      </c>
      <c r="E427" s="28" t="str">
        <f>IF(J427&lt;Leyenda!$D$9,Leyenda!$B$10,IF(AND(J427&gt;=Leyenda!$D$9,J427&lt;=Leyenda!$D$8),Leyenda!$B$9,IF(AND(J427&gt;Leyenda!D$8,J427&lt;Leyenda!$D$7),Leyenda!$B$8,Leyenda!$B$7)))</f>
        <v>OK</v>
      </c>
      <c r="F427" t="s">
        <v>22</v>
      </c>
      <c r="G427" t="s">
        <v>35</v>
      </c>
      <c r="H427">
        <v>96.66</v>
      </c>
      <c r="I427">
        <v>39.6</v>
      </c>
      <c r="J427" s="28">
        <v>0.63</v>
      </c>
      <c r="K427" t="s">
        <v>399</v>
      </c>
    </row>
    <row r="428" spans="2:11" x14ac:dyDescent="0.3">
      <c r="B428" s="28">
        <v>4</v>
      </c>
      <c r="C428" s="28" t="s">
        <v>165</v>
      </c>
      <c r="D428" t="s">
        <v>371</v>
      </c>
      <c r="E428" s="28" t="str">
        <f>IF(J428&lt;Leyenda!$D$9,Leyenda!$B$10,IF(AND(J428&gt;=Leyenda!$D$9,J428&lt;=Leyenda!$D$8),Leyenda!$B$9,IF(AND(J428&gt;Leyenda!D$8,J428&lt;Leyenda!$D$7),Leyenda!$B$8,Leyenda!$B$7)))</f>
        <v>OK</v>
      </c>
      <c r="F428" t="s">
        <v>22</v>
      </c>
      <c r="G428" t="s">
        <v>35</v>
      </c>
      <c r="H428">
        <v>96.66</v>
      </c>
      <c r="I428">
        <v>39.6</v>
      </c>
      <c r="J428" s="28">
        <v>0.56000000000000005</v>
      </c>
      <c r="K428" t="s">
        <v>400</v>
      </c>
    </row>
    <row r="429" spans="2:11" x14ac:dyDescent="0.3">
      <c r="B429" s="28">
        <v>4</v>
      </c>
      <c r="C429" s="28" t="s">
        <v>165</v>
      </c>
      <c r="D429" t="s">
        <v>57</v>
      </c>
      <c r="E429" s="28" t="str">
        <f>IF(J429&lt;Leyenda!$D$9,Leyenda!$B$10,IF(AND(J429&gt;=Leyenda!$D$9,J429&lt;=Leyenda!$D$8),Leyenda!$B$9,IF(AND(J429&gt;Leyenda!D$8,J429&lt;Leyenda!$D$7),Leyenda!$B$8,Leyenda!$B$7)))</f>
        <v>SOBRE</v>
      </c>
      <c r="F429" t="s">
        <v>25</v>
      </c>
      <c r="G429" t="s">
        <v>35</v>
      </c>
      <c r="H429">
        <v>89.27</v>
      </c>
      <c r="I429">
        <v>359.98</v>
      </c>
      <c r="J429" s="28">
        <v>0.46</v>
      </c>
      <c r="K429" t="s">
        <v>400</v>
      </c>
    </row>
    <row r="430" spans="2:11" x14ac:dyDescent="0.3">
      <c r="B430" s="28">
        <v>4</v>
      </c>
      <c r="C430" s="28" t="s">
        <v>165</v>
      </c>
      <c r="D430" t="s">
        <v>58</v>
      </c>
      <c r="E430" s="28" t="str">
        <f>IF(J430&lt;Leyenda!$D$9,Leyenda!$B$10,IF(AND(J430&gt;=Leyenda!$D$9,J430&lt;=Leyenda!$D$8),Leyenda!$B$9,IF(AND(J430&gt;Leyenda!D$8,J430&lt;Leyenda!$D$7),Leyenda!$B$8,Leyenda!$B$7)))</f>
        <v>SOBRE</v>
      </c>
      <c r="F430" t="s">
        <v>407</v>
      </c>
      <c r="G430" t="s">
        <v>35</v>
      </c>
      <c r="H430">
        <v>124.88</v>
      </c>
      <c r="I430">
        <v>467.13</v>
      </c>
      <c r="J430" s="28">
        <v>0.44</v>
      </c>
      <c r="K430" t="s">
        <v>399</v>
      </c>
    </row>
    <row r="431" spans="2:11" x14ac:dyDescent="0.3">
      <c r="B431" s="28">
        <v>4</v>
      </c>
      <c r="C431" s="28" t="s">
        <v>165</v>
      </c>
      <c r="D431" t="s">
        <v>373</v>
      </c>
      <c r="E431" s="28" t="str">
        <f>IF(J431&lt;Leyenda!$D$9,Leyenda!$B$10,IF(AND(J431&gt;=Leyenda!$D$9,J431&lt;=Leyenda!$D$8),Leyenda!$B$9,IF(AND(J431&gt;Leyenda!D$8,J431&lt;Leyenda!$D$7),Leyenda!$B$8,Leyenda!$B$7)))</f>
        <v>OK</v>
      </c>
      <c r="F431" t="s">
        <v>25</v>
      </c>
      <c r="G431" t="s">
        <v>35</v>
      </c>
      <c r="H431">
        <v>89.27</v>
      </c>
      <c r="I431">
        <v>359.98</v>
      </c>
      <c r="J431" s="28">
        <v>0.53</v>
      </c>
      <c r="K431" t="s">
        <v>399</v>
      </c>
    </row>
    <row r="432" spans="2:11" x14ac:dyDescent="0.3">
      <c r="B432" s="28">
        <v>4</v>
      </c>
      <c r="C432" s="28" t="s">
        <v>165</v>
      </c>
      <c r="D432" t="s">
        <v>60</v>
      </c>
      <c r="E432" s="28" t="str">
        <f>IF(J432&lt;Leyenda!$D$9,Leyenda!$B$10,IF(AND(J432&gt;=Leyenda!$D$9,J432&lt;=Leyenda!$D$8),Leyenda!$B$9,IF(AND(J432&gt;Leyenda!D$8,J432&lt;Leyenda!$D$7),Leyenda!$B$8,Leyenda!$B$7)))</f>
        <v>OK</v>
      </c>
      <c r="F432" t="s">
        <v>407</v>
      </c>
      <c r="G432" t="s">
        <v>35</v>
      </c>
      <c r="H432">
        <v>124.88</v>
      </c>
      <c r="I432">
        <v>467.13</v>
      </c>
      <c r="J432" s="28">
        <v>0.51</v>
      </c>
      <c r="K432" t="s">
        <v>399</v>
      </c>
    </row>
    <row r="433" spans="2:11" x14ac:dyDescent="0.3">
      <c r="B433" s="28">
        <v>4</v>
      </c>
      <c r="C433" s="28" t="s">
        <v>165</v>
      </c>
      <c r="D433" t="s">
        <v>61</v>
      </c>
      <c r="E433" s="28" t="str">
        <f>IF(J433&lt;Leyenda!$D$9,Leyenda!$B$10,IF(AND(J433&gt;=Leyenda!$D$9,J433&lt;=Leyenda!$D$8),Leyenda!$B$9,IF(AND(J433&gt;Leyenda!D$8,J433&lt;Leyenda!$D$7),Leyenda!$B$8,Leyenda!$B$7)))</f>
        <v>SOBRE</v>
      </c>
      <c r="F433" t="s">
        <v>407</v>
      </c>
      <c r="G433" t="s">
        <v>35</v>
      </c>
      <c r="H433">
        <v>124.88</v>
      </c>
      <c r="I433">
        <v>467.13</v>
      </c>
      <c r="J433" s="28">
        <v>0.44</v>
      </c>
      <c r="K433" t="s">
        <v>401</v>
      </c>
    </row>
    <row r="434" spans="2:11" x14ac:dyDescent="0.3">
      <c r="B434" s="28">
        <v>4</v>
      </c>
      <c r="C434" s="28" t="s">
        <v>165</v>
      </c>
      <c r="D434" t="s">
        <v>62</v>
      </c>
      <c r="E434" s="28" t="str">
        <f>IF(J434&lt;Leyenda!$D$9,Leyenda!$B$10,IF(AND(J434&gt;=Leyenda!$D$9,J434&lt;=Leyenda!$D$8),Leyenda!$B$9,IF(AND(J434&gt;Leyenda!D$8,J434&lt;Leyenda!$D$7),Leyenda!$B$8,Leyenda!$B$7)))</f>
        <v>SOBRE</v>
      </c>
      <c r="F434" t="s">
        <v>407</v>
      </c>
      <c r="G434" t="s">
        <v>35</v>
      </c>
      <c r="H434">
        <v>124.88</v>
      </c>
      <c r="I434">
        <v>467.13</v>
      </c>
      <c r="J434" s="28">
        <v>0.41</v>
      </c>
      <c r="K434" t="s">
        <v>400</v>
      </c>
    </row>
    <row r="435" spans="2:11" x14ac:dyDescent="0.3">
      <c r="B435" s="28">
        <v>4</v>
      </c>
      <c r="C435" s="28" t="s">
        <v>165</v>
      </c>
      <c r="D435" t="s">
        <v>63</v>
      </c>
      <c r="E435" s="28" t="str">
        <f>IF(J435&lt;Leyenda!$D$9,Leyenda!$B$10,IF(AND(J435&gt;=Leyenda!$D$9,J435&lt;=Leyenda!$D$8),Leyenda!$B$9,IF(AND(J435&gt;Leyenda!D$8,J435&lt;Leyenda!$D$7),Leyenda!$B$8,Leyenda!$B$7)))</f>
        <v>OK</v>
      </c>
      <c r="F435" t="s">
        <v>407</v>
      </c>
      <c r="G435" t="s">
        <v>35</v>
      </c>
      <c r="H435">
        <v>124.88</v>
      </c>
      <c r="I435">
        <v>467.13</v>
      </c>
      <c r="J435" s="28">
        <v>0.53</v>
      </c>
      <c r="K435" t="s">
        <v>399</v>
      </c>
    </row>
    <row r="436" spans="2:11" x14ac:dyDescent="0.3">
      <c r="B436" s="28">
        <v>4</v>
      </c>
      <c r="C436" s="28" t="s">
        <v>165</v>
      </c>
      <c r="D436" t="s">
        <v>64</v>
      </c>
      <c r="E436" s="28" t="str">
        <f>IF(J436&lt;Leyenda!$D$9,Leyenda!$B$10,IF(AND(J436&gt;=Leyenda!$D$9,J436&lt;=Leyenda!$D$8),Leyenda!$B$9,IF(AND(J436&gt;Leyenda!D$8,J436&lt;Leyenda!$D$7),Leyenda!$B$8,Leyenda!$B$7)))</f>
        <v>SOBRE</v>
      </c>
      <c r="F436" t="s">
        <v>407</v>
      </c>
      <c r="G436" t="s">
        <v>35</v>
      </c>
      <c r="H436">
        <v>124.88</v>
      </c>
      <c r="I436">
        <v>467.13</v>
      </c>
      <c r="J436" s="28">
        <v>0.39</v>
      </c>
      <c r="K436" t="s">
        <v>400</v>
      </c>
    </row>
    <row r="437" spans="2:11" x14ac:dyDescent="0.3">
      <c r="B437" s="28">
        <v>4</v>
      </c>
      <c r="C437" s="28" t="s">
        <v>165</v>
      </c>
      <c r="D437" t="s">
        <v>374</v>
      </c>
      <c r="E437" s="28" t="str">
        <f>IF(J437&lt;Leyenda!$D$9,Leyenda!$B$10,IF(AND(J437&gt;=Leyenda!$D$9,J437&lt;=Leyenda!$D$8),Leyenda!$B$9,IF(AND(J437&gt;Leyenda!D$8,J437&lt;Leyenda!$D$7),Leyenda!$B$8,Leyenda!$B$7)))</f>
        <v>SOBRE</v>
      </c>
      <c r="F437" t="s">
        <v>407</v>
      </c>
      <c r="G437" t="s">
        <v>35</v>
      </c>
      <c r="H437">
        <v>124.88</v>
      </c>
      <c r="I437">
        <v>467.13</v>
      </c>
      <c r="J437" s="28">
        <v>0.45</v>
      </c>
      <c r="K437" t="s">
        <v>399</v>
      </c>
    </row>
    <row r="438" spans="2:11" x14ac:dyDescent="0.3">
      <c r="B438" s="28">
        <v>4</v>
      </c>
      <c r="C438" s="28" t="s">
        <v>165</v>
      </c>
      <c r="D438" t="s">
        <v>66</v>
      </c>
      <c r="E438" s="28" t="str">
        <f>IF(J438&lt;Leyenda!$D$9,Leyenda!$B$10,IF(AND(J438&gt;=Leyenda!$D$9,J438&lt;=Leyenda!$D$8),Leyenda!$B$9,IF(AND(J438&gt;Leyenda!D$8,J438&lt;Leyenda!$D$7),Leyenda!$B$8,Leyenda!$B$7)))</f>
        <v>OK</v>
      </c>
      <c r="F438" t="s">
        <v>14</v>
      </c>
      <c r="G438" t="s">
        <v>35</v>
      </c>
      <c r="H438">
        <v>62.47</v>
      </c>
      <c r="I438">
        <v>53.83</v>
      </c>
      <c r="J438" s="28">
        <v>0.77</v>
      </c>
      <c r="K438" t="s">
        <v>399</v>
      </c>
    </row>
    <row r="439" spans="2:11" x14ac:dyDescent="0.3">
      <c r="B439" s="28">
        <v>4</v>
      </c>
      <c r="C439" s="28" t="s">
        <v>165</v>
      </c>
      <c r="D439" t="s">
        <v>375</v>
      </c>
      <c r="E439" s="28" t="str">
        <f>IF(J439&lt;Leyenda!$D$9,Leyenda!$B$10,IF(AND(J439&gt;=Leyenda!$D$9,J439&lt;=Leyenda!$D$8),Leyenda!$B$9,IF(AND(J439&gt;Leyenda!D$8,J439&lt;Leyenda!$D$7),Leyenda!$B$8,Leyenda!$B$7)))</f>
        <v>OK</v>
      </c>
      <c r="F439" t="s">
        <v>14</v>
      </c>
      <c r="G439" t="s">
        <v>35</v>
      </c>
      <c r="H439">
        <v>62.47</v>
      </c>
      <c r="I439">
        <v>53.83</v>
      </c>
      <c r="J439" s="28">
        <v>0.67</v>
      </c>
      <c r="K439" t="s">
        <v>399</v>
      </c>
    </row>
    <row r="440" spans="2:11" x14ac:dyDescent="0.3">
      <c r="B440" s="28">
        <v>4</v>
      </c>
      <c r="C440" s="28" t="s">
        <v>165</v>
      </c>
      <c r="D440" t="s">
        <v>68</v>
      </c>
      <c r="E440" s="28" t="str">
        <f>IF(J440&lt;Leyenda!$D$9,Leyenda!$B$10,IF(AND(J440&gt;=Leyenda!$D$9,J440&lt;=Leyenda!$D$8),Leyenda!$B$9,IF(AND(J440&gt;Leyenda!D$8,J440&lt;Leyenda!$D$7),Leyenda!$B$8,Leyenda!$B$7)))</f>
        <v>OK</v>
      </c>
      <c r="F440" t="s">
        <v>22</v>
      </c>
      <c r="G440" t="s">
        <v>35</v>
      </c>
      <c r="H440">
        <v>96.66</v>
      </c>
      <c r="I440">
        <v>39.6</v>
      </c>
      <c r="J440" s="28">
        <v>0.82</v>
      </c>
      <c r="K440" t="s">
        <v>399</v>
      </c>
    </row>
    <row r="441" spans="2:11" x14ac:dyDescent="0.3">
      <c r="B441" s="28">
        <v>4</v>
      </c>
      <c r="C441" s="28" t="s">
        <v>165</v>
      </c>
      <c r="D441" t="s">
        <v>376</v>
      </c>
      <c r="E441" s="28" t="str">
        <f>IF(J441&lt;Leyenda!$D$9,Leyenda!$B$10,IF(AND(J441&gt;=Leyenda!$D$9,J441&lt;=Leyenda!$D$8),Leyenda!$B$9,IF(AND(J441&gt;Leyenda!D$8,J441&lt;Leyenda!$D$7),Leyenda!$B$8,Leyenda!$B$7)))</f>
        <v>OK</v>
      </c>
      <c r="F441" t="s">
        <v>22</v>
      </c>
      <c r="G441" t="s">
        <v>35</v>
      </c>
      <c r="H441">
        <v>96.66</v>
      </c>
      <c r="I441">
        <v>39.6</v>
      </c>
      <c r="J441" s="28">
        <v>0.71</v>
      </c>
      <c r="K441" t="s">
        <v>399</v>
      </c>
    </row>
    <row r="442" spans="2:11" x14ac:dyDescent="0.3">
      <c r="B442" s="28">
        <v>4</v>
      </c>
      <c r="C442" s="28" t="s">
        <v>165</v>
      </c>
      <c r="D442" t="s">
        <v>70</v>
      </c>
      <c r="E442" s="28" t="str">
        <f>IF(J442&lt;Leyenda!$D$9,Leyenda!$B$10,IF(AND(J442&gt;=Leyenda!$D$9,J442&lt;=Leyenda!$D$8),Leyenda!$B$9,IF(AND(J442&gt;Leyenda!D$8,J442&lt;Leyenda!$D$7),Leyenda!$B$8,Leyenda!$B$7)))</f>
        <v>SOBRE</v>
      </c>
      <c r="F442" t="s">
        <v>25</v>
      </c>
      <c r="G442" t="s">
        <v>35</v>
      </c>
      <c r="H442">
        <v>89.27</v>
      </c>
      <c r="I442">
        <v>359.98</v>
      </c>
      <c r="J442" s="28">
        <v>0.46</v>
      </c>
      <c r="K442" t="s">
        <v>400</v>
      </c>
    </row>
    <row r="443" spans="2:11" x14ac:dyDescent="0.3">
      <c r="B443" s="28">
        <v>4</v>
      </c>
      <c r="C443" s="28" t="s">
        <v>165</v>
      </c>
      <c r="D443" t="s">
        <v>71</v>
      </c>
      <c r="E443" s="28" t="str">
        <f>IF(J443&lt;Leyenda!$D$9,Leyenda!$B$10,IF(AND(J443&gt;=Leyenda!$D$9,J443&lt;=Leyenda!$D$8),Leyenda!$B$9,IF(AND(J443&gt;Leyenda!D$8,J443&lt;Leyenda!$D$7),Leyenda!$B$8,Leyenda!$B$7)))</f>
        <v>SOBRE</v>
      </c>
      <c r="F443" t="s">
        <v>407</v>
      </c>
      <c r="G443" t="s">
        <v>35</v>
      </c>
      <c r="H443">
        <v>124.88</v>
      </c>
      <c r="I443">
        <v>467.13</v>
      </c>
      <c r="J443" s="28">
        <v>0.46</v>
      </c>
      <c r="K443" t="s">
        <v>399</v>
      </c>
    </row>
    <row r="444" spans="2:11" x14ac:dyDescent="0.3">
      <c r="B444" s="28">
        <v>4</v>
      </c>
      <c r="C444" s="28" t="s">
        <v>165</v>
      </c>
      <c r="D444" t="s">
        <v>378</v>
      </c>
      <c r="E444" s="28" t="str">
        <f>IF(J444&lt;Leyenda!$D$9,Leyenda!$B$10,IF(AND(J444&gt;=Leyenda!$D$9,J444&lt;=Leyenda!$D$8),Leyenda!$B$9,IF(AND(J444&gt;Leyenda!D$8,J444&lt;Leyenda!$D$7),Leyenda!$B$8,Leyenda!$B$7)))</f>
        <v>OK</v>
      </c>
      <c r="F444" t="s">
        <v>25</v>
      </c>
      <c r="G444" t="s">
        <v>35</v>
      </c>
      <c r="H444">
        <v>89.27</v>
      </c>
      <c r="I444">
        <v>359.98</v>
      </c>
      <c r="J444" s="28">
        <v>0.51</v>
      </c>
      <c r="K444" t="s">
        <v>399</v>
      </c>
    </row>
    <row r="445" spans="2:11" x14ac:dyDescent="0.3">
      <c r="B445" s="28">
        <v>4</v>
      </c>
      <c r="C445" s="28" t="s">
        <v>165</v>
      </c>
      <c r="D445" t="s">
        <v>73</v>
      </c>
      <c r="E445" s="28" t="str">
        <f>IF(J445&lt;Leyenda!$D$9,Leyenda!$B$10,IF(AND(J445&gt;=Leyenda!$D$9,J445&lt;=Leyenda!$D$8),Leyenda!$B$9,IF(AND(J445&gt;Leyenda!D$8,J445&lt;Leyenda!$D$7),Leyenda!$B$8,Leyenda!$B$7)))</f>
        <v>OK</v>
      </c>
      <c r="F445" t="s">
        <v>407</v>
      </c>
      <c r="G445" t="s">
        <v>35</v>
      </c>
      <c r="H445">
        <v>124.88</v>
      </c>
      <c r="I445">
        <v>467.13</v>
      </c>
      <c r="J445" s="28">
        <v>0.51</v>
      </c>
      <c r="K445" t="s">
        <v>399</v>
      </c>
    </row>
    <row r="446" spans="2:11" x14ac:dyDescent="0.3">
      <c r="B446" s="28">
        <v>4</v>
      </c>
      <c r="C446" s="28" t="s">
        <v>165</v>
      </c>
      <c r="D446" t="s">
        <v>74</v>
      </c>
      <c r="E446" s="28" t="str">
        <f>IF(J446&lt;Leyenda!$D$9,Leyenda!$B$10,IF(AND(J446&gt;=Leyenda!$D$9,J446&lt;=Leyenda!$D$8),Leyenda!$B$9,IF(AND(J446&gt;Leyenda!D$8,J446&lt;Leyenda!$D$7),Leyenda!$B$8,Leyenda!$B$7)))</f>
        <v>SOBRE</v>
      </c>
      <c r="F446" t="s">
        <v>407</v>
      </c>
      <c r="G446" t="s">
        <v>35</v>
      </c>
      <c r="H446">
        <v>124.88</v>
      </c>
      <c r="I446">
        <v>467.13</v>
      </c>
      <c r="J446" s="28">
        <v>0.44</v>
      </c>
      <c r="K446" t="s">
        <v>401</v>
      </c>
    </row>
    <row r="447" spans="2:11" x14ac:dyDescent="0.3">
      <c r="B447" s="28">
        <v>4</v>
      </c>
      <c r="C447" s="28" t="s">
        <v>165</v>
      </c>
      <c r="D447" t="s">
        <v>75</v>
      </c>
      <c r="E447" s="28" t="str">
        <f>IF(J447&lt;Leyenda!$D$9,Leyenda!$B$10,IF(AND(J447&gt;=Leyenda!$D$9,J447&lt;=Leyenda!$D$8),Leyenda!$B$9,IF(AND(J447&gt;Leyenda!D$8,J447&lt;Leyenda!$D$7),Leyenda!$B$8,Leyenda!$B$7)))</f>
        <v>SOBRE</v>
      </c>
      <c r="F447" t="s">
        <v>407</v>
      </c>
      <c r="G447" t="s">
        <v>35</v>
      </c>
      <c r="H447">
        <v>124.88</v>
      </c>
      <c r="I447">
        <v>467.13</v>
      </c>
      <c r="J447" s="28">
        <v>0.44</v>
      </c>
      <c r="K447" t="s">
        <v>401</v>
      </c>
    </row>
    <row r="448" spans="2:11" x14ac:dyDescent="0.3">
      <c r="B448" s="28">
        <v>4</v>
      </c>
      <c r="C448" s="28" t="s">
        <v>165</v>
      </c>
      <c r="D448" t="s">
        <v>76</v>
      </c>
      <c r="E448" s="28" t="str">
        <f>IF(J448&lt;Leyenda!$D$9,Leyenda!$B$10,IF(AND(J448&gt;=Leyenda!$D$9,J448&lt;=Leyenda!$D$8),Leyenda!$B$9,IF(AND(J448&gt;Leyenda!D$8,J448&lt;Leyenda!$D$7),Leyenda!$B$8,Leyenda!$B$7)))</f>
        <v>OK</v>
      </c>
      <c r="F448" t="s">
        <v>407</v>
      </c>
      <c r="G448" t="s">
        <v>35</v>
      </c>
      <c r="H448">
        <v>124.88</v>
      </c>
      <c r="I448">
        <v>467.13</v>
      </c>
      <c r="J448" s="28">
        <v>0.53</v>
      </c>
      <c r="K448" t="s">
        <v>399</v>
      </c>
    </row>
    <row r="449" spans="2:11" x14ac:dyDescent="0.3">
      <c r="B449" s="28">
        <v>4</v>
      </c>
      <c r="C449" s="28" t="s">
        <v>165</v>
      </c>
      <c r="D449" t="s">
        <v>77</v>
      </c>
      <c r="E449" s="28" t="str">
        <f>IF(J449&lt;Leyenda!$D$9,Leyenda!$B$10,IF(AND(J449&gt;=Leyenda!$D$9,J449&lt;=Leyenda!$D$8),Leyenda!$B$9,IF(AND(J449&gt;Leyenda!D$8,J449&lt;Leyenda!$D$7),Leyenda!$B$8,Leyenda!$B$7)))</f>
        <v>SOBRE</v>
      </c>
      <c r="F449" t="s">
        <v>407</v>
      </c>
      <c r="G449" t="s">
        <v>35</v>
      </c>
      <c r="H449">
        <v>124.88</v>
      </c>
      <c r="I449">
        <v>467.13</v>
      </c>
      <c r="J449" s="28">
        <v>0.44</v>
      </c>
      <c r="K449" t="s">
        <v>401</v>
      </c>
    </row>
    <row r="450" spans="2:11" x14ac:dyDescent="0.3">
      <c r="B450" s="28">
        <v>4</v>
      </c>
      <c r="C450" s="28" t="s">
        <v>165</v>
      </c>
      <c r="D450" t="s">
        <v>379</v>
      </c>
      <c r="E450" s="28" t="str">
        <f>IF(J450&lt;Leyenda!$D$9,Leyenda!$B$10,IF(AND(J450&gt;=Leyenda!$D$9,J450&lt;=Leyenda!$D$8),Leyenda!$B$9,IF(AND(J450&gt;Leyenda!D$8,J450&lt;Leyenda!$D$7),Leyenda!$B$8,Leyenda!$B$7)))</f>
        <v>OK</v>
      </c>
      <c r="F450" t="s">
        <v>407</v>
      </c>
      <c r="G450" t="s">
        <v>35</v>
      </c>
      <c r="H450">
        <v>124.88</v>
      </c>
      <c r="I450">
        <v>467.13</v>
      </c>
      <c r="J450" s="28">
        <v>0.53</v>
      </c>
      <c r="K450" t="s">
        <v>399</v>
      </c>
    </row>
    <row r="451" spans="2:11" x14ac:dyDescent="0.3">
      <c r="B451" s="28">
        <v>4</v>
      </c>
      <c r="C451" s="28" t="s">
        <v>165</v>
      </c>
      <c r="D451" t="s">
        <v>79</v>
      </c>
      <c r="E451" s="28" t="str">
        <f>IF(J451&lt;Leyenda!$D$9,Leyenda!$B$10,IF(AND(J451&gt;=Leyenda!$D$9,J451&lt;=Leyenda!$D$8),Leyenda!$B$9,IF(AND(J451&gt;Leyenda!D$8,J451&lt;Leyenda!$D$7),Leyenda!$B$8,Leyenda!$B$7)))</f>
        <v>OK</v>
      </c>
      <c r="F451" t="s">
        <v>14</v>
      </c>
      <c r="G451" t="s">
        <v>35</v>
      </c>
      <c r="H451">
        <v>62.47</v>
      </c>
      <c r="I451">
        <v>53.83</v>
      </c>
      <c r="J451" s="28">
        <v>0.76</v>
      </c>
      <c r="K451" t="s">
        <v>399</v>
      </c>
    </row>
    <row r="452" spans="2:11" x14ac:dyDescent="0.3">
      <c r="B452" s="28">
        <v>4</v>
      </c>
      <c r="C452" s="28" t="s">
        <v>165</v>
      </c>
      <c r="D452" t="s">
        <v>362</v>
      </c>
      <c r="E452" s="28" t="str">
        <f>IF(J452&lt;Leyenda!$D$9,Leyenda!$B$10,IF(AND(J452&gt;=Leyenda!$D$9,J452&lt;=Leyenda!$D$8),Leyenda!$B$9,IF(AND(J452&gt;Leyenda!D$8,J452&lt;Leyenda!$D$7),Leyenda!$B$8,Leyenda!$B$7)))</f>
        <v>OK</v>
      </c>
      <c r="F452" t="s">
        <v>14</v>
      </c>
      <c r="G452" t="s">
        <v>35</v>
      </c>
      <c r="H452">
        <v>62.47</v>
      </c>
      <c r="I452">
        <v>53.83</v>
      </c>
      <c r="J452" s="28">
        <v>0.66</v>
      </c>
      <c r="K452" t="s">
        <v>399</v>
      </c>
    </row>
    <row r="453" spans="2:11" x14ac:dyDescent="0.3">
      <c r="B453" s="28">
        <v>4</v>
      </c>
      <c r="C453" s="28" t="s">
        <v>165</v>
      </c>
      <c r="D453" t="s">
        <v>81</v>
      </c>
      <c r="E453" s="28" t="str">
        <f>IF(J453&lt;Leyenda!$D$9,Leyenda!$B$10,IF(AND(J453&gt;=Leyenda!$D$9,J453&lt;=Leyenda!$D$8),Leyenda!$B$9,IF(AND(J453&gt;Leyenda!D$8,J453&lt;Leyenda!$D$7),Leyenda!$B$8,Leyenda!$B$7)))</f>
        <v>OK</v>
      </c>
      <c r="F453" t="s">
        <v>22</v>
      </c>
      <c r="G453" t="s">
        <v>35</v>
      </c>
      <c r="H453">
        <v>96.66</v>
      </c>
      <c r="I453">
        <v>39.6</v>
      </c>
      <c r="J453" s="28">
        <v>0.81</v>
      </c>
      <c r="K453" t="s">
        <v>399</v>
      </c>
    </row>
    <row r="454" spans="2:11" x14ac:dyDescent="0.3">
      <c r="B454" s="28">
        <v>4</v>
      </c>
      <c r="C454" s="28" t="s">
        <v>165</v>
      </c>
      <c r="D454" t="s">
        <v>364</v>
      </c>
      <c r="E454" s="28" t="str">
        <f>IF(J454&lt;Leyenda!$D$9,Leyenda!$B$10,IF(AND(J454&gt;=Leyenda!$D$9,J454&lt;=Leyenda!$D$8),Leyenda!$B$9,IF(AND(J454&gt;Leyenda!D$8,J454&lt;Leyenda!$D$7),Leyenda!$B$8,Leyenda!$B$7)))</f>
        <v>OK</v>
      </c>
      <c r="F454" t="s">
        <v>22</v>
      </c>
      <c r="G454" t="s">
        <v>35</v>
      </c>
      <c r="H454">
        <v>96.66</v>
      </c>
      <c r="I454">
        <v>39.6</v>
      </c>
      <c r="J454" s="28">
        <v>0.7</v>
      </c>
      <c r="K454" t="s">
        <v>399</v>
      </c>
    </row>
    <row r="455" spans="2:11" x14ac:dyDescent="0.3">
      <c r="B455" s="28">
        <v>4</v>
      </c>
      <c r="C455" s="28" t="s">
        <v>165</v>
      </c>
      <c r="D455" t="s">
        <v>83</v>
      </c>
      <c r="E455" s="28" t="str">
        <f>IF(J455&lt;Leyenda!$D$9,Leyenda!$B$10,IF(AND(J455&gt;=Leyenda!$D$9,J455&lt;=Leyenda!$D$8),Leyenda!$B$9,IF(AND(J455&gt;Leyenda!D$8,J455&lt;Leyenda!$D$7),Leyenda!$B$8,Leyenda!$B$7)))</f>
        <v>SOBRE</v>
      </c>
      <c r="F455" t="s">
        <v>25</v>
      </c>
      <c r="G455" t="s">
        <v>35</v>
      </c>
      <c r="H455">
        <v>89.27</v>
      </c>
      <c r="I455">
        <v>359.98</v>
      </c>
      <c r="J455" s="28">
        <v>0.47</v>
      </c>
      <c r="K455" t="s">
        <v>400</v>
      </c>
    </row>
    <row r="456" spans="2:11" x14ac:dyDescent="0.3">
      <c r="B456" s="28">
        <v>4</v>
      </c>
      <c r="C456" s="28" t="s">
        <v>165</v>
      </c>
      <c r="D456" t="s">
        <v>84</v>
      </c>
      <c r="E456" s="28" t="str">
        <f>IF(J456&lt;Leyenda!$D$9,Leyenda!$B$10,IF(AND(J456&gt;=Leyenda!$D$9,J456&lt;=Leyenda!$D$8),Leyenda!$B$9,IF(AND(J456&gt;Leyenda!D$8,J456&lt;Leyenda!$D$7),Leyenda!$B$8,Leyenda!$B$7)))</f>
        <v>SOBRE</v>
      </c>
      <c r="F456" t="s">
        <v>407</v>
      </c>
      <c r="G456" t="s">
        <v>35</v>
      </c>
      <c r="H456">
        <v>124.88</v>
      </c>
      <c r="I456">
        <v>467.13</v>
      </c>
      <c r="J456" s="28">
        <v>0.45</v>
      </c>
      <c r="K456" t="s">
        <v>399</v>
      </c>
    </row>
    <row r="457" spans="2:11" x14ac:dyDescent="0.3">
      <c r="B457" s="28">
        <v>4</v>
      </c>
      <c r="C457" s="28" t="s">
        <v>165</v>
      </c>
      <c r="D457" t="s">
        <v>381</v>
      </c>
      <c r="E457" s="28" t="str">
        <f>IF(J457&lt;Leyenda!$D$9,Leyenda!$B$10,IF(AND(J457&gt;=Leyenda!$D$9,J457&lt;=Leyenda!$D$8),Leyenda!$B$9,IF(AND(J457&gt;Leyenda!D$8,J457&lt;Leyenda!$D$7),Leyenda!$B$8,Leyenda!$B$7)))</f>
        <v>OK</v>
      </c>
      <c r="F457" t="s">
        <v>25</v>
      </c>
      <c r="G457" t="s">
        <v>35</v>
      </c>
      <c r="H457">
        <v>89.27</v>
      </c>
      <c r="I457">
        <v>359.98</v>
      </c>
      <c r="J457" s="28">
        <v>0.51</v>
      </c>
      <c r="K457" t="s">
        <v>399</v>
      </c>
    </row>
    <row r="458" spans="2:11" x14ac:dyDescent="0.3">
      <c r="B458" s="28">
        <v>4</v>
      </c>
      <c r="C458" s="28" t="s">
        <v>165</v>
      </c>
      <c r="D458" t="s">
        <v>86</v>
      </c>
      <c r="E458" s="28" t="str">
        <f>IF(J458&lt;Leyenda!$D$9,Leyenda!$B$10,IF(AND(J458&gt;=Leyenda!$D$9,J458&lt;=Leyenda!$D$8),Leyenda!$B$9,IF(AND(J458&gt;Leyenda!D$8,J458&lt;Leyenda!$D$7),Leyenda!$B$8,Leyenda!$B$7)))</f>
        <v>OK</v>
      </c>
      <c r="F458" t="s">
        <v>407</v>
      </c>
      <c r="G458" t="s">
        <v>35</v>
      </c>
      <c r="H458">
        <v>124.88</v>
      </c>
      <c r="I458">
        <v>467.13</v>
      </c>
      <c r="J458" s="28">
        <v>0.51</v>
      </c>
      <c r="K458" t="s">
        <v>399</v>
      </c>
    </row>
    <row r="459" spans="2:11" x14ac:dyDescent="0.3">
      <c r="B459" s="28">
        <v>4</v>
      </c>
      <c r="C459" s="28" t="s">
        <v>165</v>
      </c>
      <c r="D459" t="s">
        <v>87</v>
      </c>
      <c r="E459" s="28" t="str">
        <f>IF(J459&lt;Leyenda!$D$9,Leyenda!$B$10,IF(AND(J459&gt;=Leyenda!$D$9,J459&lt;=Leyenda!$D$8),Leyenda!$B$9,IF(AND(J459&gt;Leyenda!D$8,J459&lt;Leyenda!$D$7),Leyenda!$B$8,Leyenda!$B$7)))</f>
        <v>SOBRE</v>
      </c>
      <c r="F459" t="s">
        <v>407</v>
      </c>
      <c r="G459" t="s">
        <v>35</v>
      </c>
      <c r="H459">
        <v>124.88</v>
      </c>
      <c r="I459">
        <v>467.13</v>
      </c>
      <c r="J459" s="28">
        <v>0.44</v>
      </c>
      <c r="K459" t="s">
        <v>401</v>
      </c>
    </row>
    <row r="460" spans="2:11" x14ac:dyDescent="0.3">
      <c r="B460" s="28">
        <v>4</v>
      </c>
      <c r="C460" s="28" t="s">
        <v>165</v>
      </c>
      <c r="D460" t="s">
        <v>88</v>
      </c>
      <c r="E460" s="28" t="str">
        <f>IF(J460&lt;Leyenda!$D$9,Leyenda!$B$10,IF(AND(J460&gt;=Leyenda!$D$9,J460&lt;=Leyenda!$D$8),Leyenda!$B$9,IF(AND(J460&gt;Leyenda!D$8,J460&lt;Leyenda!$D$7),Leyenda!$B$8,Leyenda!$B$7)))</f>
        <v>SOBRE</v>
      </c>
      <c r="F460" t="s">
        <v>407</v>
      </c>
      <c r="G460" t="s">
        <v>35</v>
      </c>
      <c r="H460">
        <v>124.88</v>
      </c>
      <c r="I460">
        <v>467.13</v>
      </c>
      <c r="J460" s="28">
        <v>0.44</v>
      </c>
      <c r="K460" t="s">
        <v>401</v>
      </c>
    </row>
    <row r="461" spans="2:11" x14ac:dyDescent="0.3">
      <c r="B461" s="28">
        <v>4</v>
      </c>
      <c r="C461" s="28" t="s">
        <v>165</v>
      </c>
      <c r="D461" t="s">
        <v>89</v>
      </c>
      <c r="E461" s="28" t="str">
        <f>IF(J461&lt;Leyenda!$D$9,Leyenda!$B$10,IF(AND(J461&gt;=Leyenda!$D$9,J461&lt;=Leyenda!$D$8),Leyenda!$B$9,IF(AND(J461&gt;Leyenda!D$8,J461&lt;Leyenda!$D$7),Leyenda!$B$8,Leyenda!$B$7)))</f>
        <v>OK</v>
      </c>
      <c r="F461" t="s">
        <v>407</v>
      </c>
      <c r="G461" t="s">
        <v>35</v>
      </c>
      <c r="H461">
        <v>124.88</v>
      </c>
      <c r="I461">
        <v>467.13</v>
      </c>
      <c r="J461" s="28">
        <v>0.52</v>
      </c>
      <c r="K461" t="s">
        <v>399</v>
      </c>
    </row>
    <row r="462" spans="2:11" x14ac:dyDescent="0.3">
      <c r="B462" s="28">
        <v>4</v>
      </c>
      <c r="C462" s="28" t="s">
        <v>165</v>
      </c>
      <c r="D462" t="s">
        <v>90</v>
      </c>
      <c r="E462" s="28" t="str">
        <f>IF(J462&lt;Leyenda!$D$9,Leyenda!$B$10,IF(AND(J462&gt;=Leyenda!$D$9,J462&lt;=Leyenda!$D$8),Leyenda!$B$9,IF(AND(J462&gt;Leyenda!D$8,J462&lt;Leyenda!$D$7),Leyenda!$B$8,Leyenda!$B$7)))</f>
        <v>SOBRE</v>
      </c>
      <c r="F462" t="s">
        <v>407</v>
      </c>
      <c r="G462" t="s">
        <v>35</v>
      </c>
      <c r="H462">
        <v>124.88</v>
      </c>
      <c r="I462">
        <v>467.13</v>
      </c>
      <c r="J462" s="28">
        <v>0.44</v>
      </c>
      <c r="K462" t="s">
        <v>401</v>
      </c>
    </row>
    <row r="463" spans="2:11" x14ac:dyDescent="0.3">
      <c r="B463" s="28">
        <v>4</v>
      </c>
      <c r="C463" s="28" t="s">
        <v>165</v>
      </c>
      <c r="D463" t="s">
        <v>382</v>
      </c>
      <c r="E463" s="28" t="str">
        <f>IF(J463&lt;Leyenda!$D$9,Leyenda!$B$10,IF(AND(J463&gt;=Leyenda!$D$9,J463&lt;=Leyenda!$D$8),Leyenda!$B$9,IF(AND(J463&gt;Leyenda!D$8,J463&lt;Leyenda!$D$7),Leyenda!$B$8,Leyenda!$B$7)))</f>
        <v>OK</v>
      </c>
      <c r="F463" t="s">
        <v>407</v>
      </c>
      <c r="G463" t="s">
        <v>35</v>
      </c>
      <c r="H463">
        <v>124.88</v>
      </c>
      <c r="I463">
        <v>467.13</v>
      </c>
      <c r="J463" s="28">
        <v>0.53</v>
      </c>
      <c r="K463" t="s">
        <v>399</v>
      </c>
    </row>
    <row r="464" spans="2:11" x14ac:dyDescent="0.3">
      <c r="B464" s="28">
        <v>4</v>
      </c>
      <c r="C464" s="28" t="s">
        <v>165</v>
      </c>
      <c r="D464" t="s">
        <v>92</v>
      </c>
      <c r="E464" s="28" t="str">
        <f>IF(J464&lt;Leyenda!$D$9,Leyenda!$B$10,IF(AND(J464&gt;=Leyenda!$D$9,J464&lt;=Leyenda!$D$8),Leyenda!$B$9,IF(AND(J464&gt;Leyenda!D$8,J464&lt;Leyenda!$D$7),Leyenda!$B$8,Leyenda!$B$7)))</f>
        <v>OK</v>
      </c>
      <c r="F464" t="s">
        <v>14</v>
      </c>
      <c r="G464" t="s">
        <v>35</v>
      </c>
      <c r="H464">
        <v>62.47</v>
      </c>
      <c r="I464">
        <v>53.83</v>
      </c>
      <c r="J464" s="28">
        <v>0.76</v>
      </c>
      <c r="K464" t="s">
        <v>399</v>
      </c>
    </row>
    <row r="465" spans="2:11" x14ac:dyDescent="0.3">
      <c r="B465" s="28">
        <v>4</v>
      </c>
      <c r="C465" s="28" t="s">
        <v>165</v>
      </c>
      <c r="D465" t="s">
        <v>383</v>
      </c>
      <c r="E465" s="28" t="str">
        <f>IF(J465&lt;Leyenda!$D$9,Leyenda!$B$10,IF(AND(J465&gt;=Leyenda!$D$9,J465&lt;=Leyenda!$D$8),Leyenda!$B$9,IF(AND(J465&gt;Leyenda!D$8,J465&lt;Leyenda!$D$7),Leyenda!$B$8,Leyenda!$B$7)))</f>
        <v>OK</v>
      </c>
      <c r="F465" t="s">
        <v>14</v>
      </c>
      <c r="G465" t="s">
        <v>35</v>
      </c>
      <c r="H465">
        <v>62.47</v>
      </c>
      <c r="I465">
        <v>53.83</v>
      </c>
      <c r="J465" s="28">
        <v>0.66</v>
      </c>
      <c r="K465" t="s">
        <v>399</v>
      </c>
    </row>
    <row r="466" spans="2:11" x14ac:dyDescent="0.3">
      <c r="B466" s="28">
        <v>4</v>
      </c>
      <c r="C466" s="28" t="s">
        <v>165</v>
      </c>
      <c r="D466" t="s">
        <v>94</v>
      </c>
      <c r="E466" s="28" t="str">
        <f>IF(J466&lt;Leyenda!$D$9,Leyenda!$B$10,IF(AND(J466&gt;=Leyenda!$D$9,J466&lt;=Leyenda!$D$8),Leyenda!$B$9,IF(AND(J466&gt;Leyenda!D$8,J466&lt;Leyenda!$D$7),Leyenda!$B$8,Leyenda!$B$7)))</f>
        <v>OK</v>
      </c>
      <c r="F466" t="s">
        <v>22</v>
      </c>
      <c r="G466" t="s">
        <v>35</v>
      </c>
      <c r="H466">
        <v>96.66</v>
      </c>
      <c r="I466">
        <v>39.6</v>
      </c>
      <c r="J466" s="28">
        <v>0.81</v>
      </c>
      <c r="K466" t="s">
        <v>399</v>
      </c>
    </row>
    <row r="467" spans="2:11" x14ac:dyDescent="0.3">
      <c r="B467" s="28">
        <v>4</v>
      </c>
      <c r="C467" s="28" t="s">
        <v>165</v>
      </c>
      <c r="D467" t="s">
        <v>384</v>
      </c>
      <c r="E467" s="28" t="str">
        <f>IF(J467&lt;Leyenda!$D$9,Leyenda!$B$10,IF(AND(J467&gt;=Leyenda!$D$9,J467&lt;=Leyenda!$D$8),Leyenda!$B$9,IF(AND(J467&gt;Leyenda!D$8,J467&lt;Leyenda!$D$7),Leyenda!$B$8,Leyenda!$B$7)))</f>
        <v>OK</v>
      </c>
      <c r="F467" t="s">
        <v>22</v>
      </c>
      <c r="G467" t="s">
        <v>35</v>
      </c>
      <c r="H467">
        <v>96.66</v>
      </c>
      <c r="I467">
        <v>39.6</v>
      </c>
      <c r="J467" s="28">
        <v>0.7</v>
      </c>
      <c r="K467" t="s">
        <v>399</v>
      </c>
    </row>
    <row r="468" spans="2:11" x14ac:dyDescent="0.3">
      <c r="B468" s="28">
        <v>4</v>
      </c>
      <c r="C468" s="28" t="s">
        <v>165</v>
      </c>
      <c r="D468" t="s">
        <v>96</v>
      </c>
      <c r="E468" s="28" t="str">
        <f>IF(J468&lt;Leyenda!$D$9,Leyenda!$B$10,IF(AND(J468&gt;=Leyenda!$D$9,J468&lt;=Leyenda!$D$8),Leyenda!$B$9,IF(AND(J468&gt;Leyenda!D$8,J468&lt;Leyenda!$D$7),Leyenda!$B$8,Leyenda!$B$7)))</f>
        <v>SOBRE</v>
      </c>
      <c r="F468" t="s">
        <v>25</v>
      </c>
      <c r="G468" t="s">
        <v>35</v>
      </c>
      <c r="H468">
        <v>89.27</v>
      </c>
      <c r="I468">
        <v>359.98</v>
      </c>
      <c r="J468" s="28">
        <v>0.47</v>
      </c>
      <c r="K468" t="s">
        <v>400</v>
      </c>
    </row>
    <row r="469" spans="2:11" x14ac:dyDescent="0.3">
      <c r="B469" s="28">
        <v>4</v>
      </c>
      <c r="C469" s="28" t="s">
        <v>165</v>
      </c>
      <c r="D469" t="s">
        <v>97</v>
      </c>
      <c r="E469" s="28" t="str">
        <f>IF(J469&lt;Leyenda!$D$9,Leyenda!$B$10,IF(AND(J469&gt;=Leyenda!$D$9,J469&lt;=Leyenda!$D$8),Leyenda!$B$9,IF(AND(J469&gt;Leyenda!D$8,J469&lt;Leyenda!$D$7),Leyenda!$B$8,Leyenda!$B$7)))</f>
        <v>SOBRE</v>
      </c>
      <c r="F469" t="s">
        <v>407</v>
      </c>
      <c r="G469" t="s">
        <v>35</v>
      </c>
      <c r="H469">
        <v>124.88</v>
      </c>
      <c r="I469">
        <v>467.13</v>
      </c>
      <c r="J469" s="28">
        <v>0.46</v>
      </c>
      <c r="K469" t="s">
        <v>399</v>
      </c>
    </row>
    <row r="470" spans="2:11" x14ac:dyDescent="0.3">
      <c r="B470" s="28">
        <v>4</v>
      </c>
      <c r="C470" s="28" t="s">
        <v>165</v>
      </c>
      <c r="D470" t="s">
        <v>386</v>
      </c>
      <c r="E470" s="28" t="str">
        <f>IF(J470&lt;Leyenda!$D$9,Leyenda!$B$10,IF(AND(J470&gt;=Leyenda!$D$9,J470&lt;=Leyenda!$D$8),Leyenda!$B$9,IF(AND(J470&gt;Leyenda!D$8,J470&lt;Leyenda!$D$7),Leyenda!$B$8,Leyenda!$B$7)))</f>
        <v>OK</v>
      </c>
      <c r="F470" t="s">
        <v>25</v>
      </c>
      <c r="G470" t="s">
        <v>35</v>
      </c>
      <c r="H470">
        <v>89.27</v>
      </c>
      <c r="I470">
        <v>359.98</v>
      </c>
      <c r="J470" s="28">
        <v>0.51</v>
      </c>
      <c r="K470" t="s">
        <v>399</v>
      </c>
    </row>
    <row r="471" spans="2:11" x14ac:dyDescent="0.3">
      <c r="B471" s="28">
        <v>4</v>
      </c>
      <c r="C471" s="28" t="s">
        <v>165</v>
      </c>
      <c r="D471" t="s">
        <v>99</v>
      </c>
      <c r="E471" s="28" t="str">
        <f>IF(J471&lt;Leyenda!$D$9,Leyenda!$B$10,IF(AND(J471&gt;=Leyenda!$D$9,J471&lt;=Leyenda!$D$8),Leyenda!$B$9,IF(AND(J471&gt;Leyenda!D$8,J471&lt;Leyenda!$D$7),Leyenda!$B$8,Leyenda!$B$7)))</f>
        <v>OK</v>
      </c>
      <c r="F471" t="s">
        <v>407</v>
      </c>
      <c r="G471" t="s">
        <v>35</v>
      </c>
      <c r="H471">
        <v>124.88</v>
      </c>
      <c r="I471">
        <v>467.13</v>
      </c>
      <c r="J471" s="28">
        <v>0.51</v>
      </c>
      <c r="K471" t="s">
        <v>399</v>
      </c>
    </row>
    <row r="472" spans="2:11" x14ac:dyDescent="0.3">
      <c r="B472" s="28">
        <v>4</v>
      </c>
      <c r="C472" s="28" t="s">
        <v>165</v>
      </c>
      <c r="D472" t="s">
        <v>100</v>
      </c>
      <c r="E472" s="28" t="str">
        <f>IF(J472&lt;Leyenda!$D$9,Leyenda!$B$10,IF(AND(J472&gt;=Leyenda!$D$9,J472&lt;=Leyenda!$D$8),Leyenda!$B$9,IF(AND(J472&gt;Leyenda!D$8,J472&lt;Leyenda!$D$7),Leyenda!$B$8,Leyenda!$B$7)))</f>
        <v>SOBRE</v>
      </c>
      <c r="F472" t="s">
        <v>407</v>
      </c>
      <c r="G472" t="s">
        <v>35</v>
      </c>
      <c r="H472">
        <v>124.88</v>
      </c>
      <c r="I472">
        <v>467.13</v>
      </c>
      <c r="J472" s="28">
        <v>0.43</v>
      </c>
      <c r="K472" t="s">
        <v>401</v>
      </c>
    </row>
    <row r="473" spans="2:11" x14ac:dyDescent="0.3">
      <c r="B473" s="28">
        <v>4</v>
      </c>
      <c r="C473" s="28" t="s">
        <v>165</v>
      </c>
      <c r="D473" t="s">
        <v>101</v>
      </c>
      <c r="E473" s="28" t="str">
        <f>IF(J473&lt;Leyenda!$D$9,Leyenda!$B$10,IF(AND(J473&gt;=Leyenda!$D$9,J473&lt;=Leyenda!$D$8),Leyenda!$B$9,IF(AND(J473&gt;Leyenda!D$8,J473&lt;Leyenda!$D$7),Leyenda!$B$8,Leyenda!$B$7)))</f>
        <v>SOBRE</v>
      </c>
      <c r="F473" t="s">
        <v>407</v>
      </c>
      <c r="G473" t="s">
        <v>35</v>
      </c>
      <c r="H473">
        <v>124.88</v>
      </c>
      <c r="I473">
        <v>467.13</v>
      </c>
      <c r="J473" s="28">
        <v>0.42</v>
      </c>
      <c r="K473" t="s">
        <v>401</v>
      </c>
    </row>
    <row r="474" spans="2:11" x14ac:dyDescent="0.3">
      <c r="B474" s="28">
        <v>4</v>
      </c>
      <c r="C474" s="28" t="s">
        <v>165</v>
      </c>
      <c r="D474" t="s">
        <v>102</v>
      </c>
      <c r="E474" s="28" t="str">
        <f>IF(J474&lt;Leyenda!$D$9,Leyenda!$B$10,IF(AND(J474&gt;=Leyenda!$D$9,J474&lt;=Leyenda!$D$8),Leyenda!$B$9,IF(AND(J474&gt;Leyenda!D$8,J474&lt;Leyenda!$D$7),Leyenda!$B$8,Leyenda!$B$7)))</f>
        <v>OK</v>
      </c>
      <c r="F474" t="s">
        <v>407</v>
      </c>
      <c r="G474" t="s">
        <v>35</v>
      </c>
      <c r="H474">
        <v>124.88</v>
      </c>
      <c r="I474">
        <v>467.13</v>
      </c>
      <c r="J474" s="28">
        <v>0.53</v>
      </c>
      <c r="K474" t="s">
        <v>399</v>
      </c>
    </row>
    <row r="475" spans="2:11" x14ac:dyDescent="0.3">
      <c r="B475" s="28">
        <v>4</v>
      </c>
      <c r="C475" s="28" t="s">
        <v>165</v>
      </c>
      <c r="D475" t="s">
        <v>103</v>
      </c>
      <c r="E475" s="28" t="str">
        <f>IF(J475&lt;Leyenda!$D$9,Leyenda!$B$10,IF(AND(J475&gt;=Leyenda!$D$9,J475&lt;=Leyenda!$D$8),Leyenda!$B$9,IF(AND(J475&gt;Leyenda!D$8,J475&lt;Leyenda!$D$7),Leyenda!$B$8,Leyenda!$B$7)))</f>
        <v>SOBRE</v>
      </c>
      <c r="F475" t="s">
        <v>407</v>
      </c>
      <c r="G475" t="s">
        <v>35</v>
      </c>
      <c r="H475">
        <v>124.88</v>
      </c>
      <c r="I475">
        <v>467.13</v>
      </c>
      <c r="J475" s="28">
        <v>0.43</v>
      </c>
      <c r="K475" t="s">
        <v>401</v>
      </c>
    </row>
    <row r="476" spans="2:11" x14ac:dyDescent="0.3">
      <c r="B476" s="28">
        <v>4</v>
      </c>
      <c r="C476" s="28" t="s">
        <v>165</v>
      </c>
      <c r="D476" t="s">
        <v>387</v>
      </c>
      <c r="E476" s="28" t="str">
        <f>IF(J476&lt;Leyenda!$D$9,Leyenda!$B$10,IF(AND(J476&gt;=Leyenda!$D$9,J476&lt;=Leyenda!$D$8),Leyenda!$B$9,IF(AND(J476&gt;Leyenda!D$8,J476&lt;Leyenda!$D$7),Leyenda!$B$8,Leyenda!$B$7)))</f>
        <v>OK</v>
      </c>
      <c r="F476" t="s">
        <v>407</v>
      </c>
      <c r="G476" t="s">
        <v>35</v>
      </c>
      <c r="H476">
        <v>124.88</v>
      </c>
      <c r="I476">
        <v>467.13</v>
      </c>
      <c r="J476" s="28">
        <v>0.54</v>
      </c>
      <c r="K476" t="s">
        <v>399</v>
      </c>
    </row>
    <row r="477" spans="2:11" x14ac:dyDescent="0.3">
      <c r="B477" s="28">
        <v>4</v>
      </c>
      <c r="C477" s="28" t="s">
        <v>165</v>
      </c>
      <c r="D477" t="s">
        <v>13</v>
      </c>
      <c r="E477" s="28" t="str">
        <f>IF(J477&lt;Leyenda!$D$9,Leyenda!$B$10,IF(AND(J477&gt;=Leyenda!$D$9,J477&lt;=Leyenda!$D$8),Leyenda!$B$9,IF(AND(J477&gt;Leyenda!D$8,J477&lt;Leyenda!$D$7),Leyenda!$B$8,Leyenda!$B$7)))</f>
        <v>OK</v>
      </c>
      <c r="F477" t="s">
        <v>14</v>
      </c>
      <c r="G477" t="s">
        <v>35</v>
      </c>
      <c r="H477">
        <v>62.47</v>
      </c>
      <c r="I477">
        <v>53.83</v>
      </c>
      <c r="J477" s="28">
        <v>0.77</v>
      </c>
      <c r="K477" t="s">
        <v>399</v>
      </c>
    </row>
    <row r="478" spans="2:11" x14ac:dyDescent="0.3">
      <c r="B478" s="28">
        <v>4</v>
      </c>
      <c r="C478" s="28" t="s">
        <v>165</v>
      </c>
      <c r="D478" t="s">
        <v>388</v>
      </c>
      <c r="E478" s="28" t="str">
        <f>IF(J478&lt;Leyenda!$D$9,Leyenda!$B$10,IF(AND(J478&gt;=Leyenda!$D$9,J478&lt;=Leyenda!$D$8),Leyenda!$B$9,IF(AND(J478&gt;Leyenda!D$8,J478&lt;Leyenda!$D$7),Leyenda!$B$8,Leyenda!$B$7)))</f>
        <v>OK</v>
      </c>
      <c r="F478" t="s">
        <v>14</v>
      </c>
      <c r="G478" t="s">
        <v>35</v>
      </c>
      <c r="H478">
        <v>62.47</v>
      </c>
      <c r="I478">
        <v>53.83</v>
      </c>
      <c r="J478" s="28">
        <v>0.67</v>
      </c>
      <c r="K478" t="s">
        <v>399</v>
      </c>
    </row>
    <row r="479" spans="2:11" x14ac:dyDescent="0.3">
      <c r="B479" s="28">
        <v>4</v>
      </c>
      <c r="C479" s="28" t="s">
        <v>165</v>
      </c>
      <c r="D479" t="s">
        <v>21</v>
      </c>
      <c r="E479" s="28" t="str">
        <f>IF(J479&lt;Leyenda!$D$9,Leyenda!$B$10,IF(AND(J479&gt;=Leyenda!$D$9,J479&lt;=Leyenda!$D$8),Leyenda!$B$9,IF(AND(J479&gt;Leyenda!D$8,J479&lt;Leyenda!$D$7),Leyenda!$B$8,Leyenda!$B$7)))</f>
        <v>OK</v>
      </c>
      <c r="F479" t="s">
        <v>22</v>
      </c>
      <c r="G479" t="s">
        <v>35</v>
      </c>
      <c r="H479">
        <v>96.66</v>
      </c>
      <c r="I479">
        <v>39.6</v>
      </c>
      <c r="J479" s="28">
        <v>0.82</v>
      </c>
      <c r="K479" t="s">
        <v>399</v>
      </c>
    </row>
    <row r="480" spans="2:11" x14ac:dyDescent="0.3">
      <c r="B480" s="28">
        <v>4</v>
      </c>
      <c r="C480" s="28" t="s">
        <v>165</v>
      </c>
      <c r="D480" t="s">
        <v>389</v>
      </c>
      <c r="E480" s="28" t="str">
        <f>IF(J480&lt;Leyenda!$D$9,Leyenda!$B$10,IF(AND(J480&gt;=Leyenda!$D$9,J480&lt;=Leyenda!$D$8),Leyenda!$B$9,IF(AND(J480&gt;Leyenda!D$8,J480&lt;Leyenda!$D$7),Leyenda!$B$8,Leyenda!$B$7)))</f>
        <v>OK</v>
      </c>
      <c r="F480" t="s">
        <v>22</v>
      </c>
      <c r="G480" t="s">
        <v>35</v>
      </c>
      <c r="H480">
        <v>96.66</v>
      </c>
      <c r="I480">
        <v>39.6</v>
      </c>
      <c r="J480" s="28">
        <v>0.71</v>
      </c>
      <c r="K480" t="s">
        <v>399</v>
      </c>
    </row>
    <row r="481" spans="2:11" x14ac:dyDescent="0.3">
      <c r="B481" s="28">
        <v>4</v>
      </c>
      <c r="C481" s="28" t="s">
        <v>165</v>
      </c>
      <c r="D481" t="s">
        <v>107</v>
      </c>
      <c r="E481" s="28" t="str">
        <f>IF(J481&lt;Leyenda!$D$9,Leyenda!$B$10,IF(AND(J481&gt;=Leyenda!$D$9,J481&lt;=Leyenda!$D$8),Leyenda!$B$9,IF(AND(J481&gt;Leyenda!D$8,J481&lt;Leyenda!$D$7),Leyenda!$B$8,Leyenda!$B$7)))</f>
        <v>OK</v>
      </c>
      <c r="F481" t="s">
        <v>25</v>
      </c>
      <c r="G481" t="s">
        <v>35</v>
      </c>
      <c r="H481">
        <v>89.27</v>
      </c>
      <c r="I481">
        <v>359.98</v>
      </c>
      <c r="J481" s="28">
        <v>0.53</v>
      </c>
      <c r="K481" t="s">
        <v>400</v>
      </c>
    </row>
    <row r="482" spans="2:11" x14ac:dyDescent="0.3">
      <c r="B482" s="28">
        <v>4</v>
      </c>
      <c r="C482" s="28" t="s">
        <v>165</v>
      </c>
      <c r="D482" t="s">
        <v>108</v>
      </c>
      <c r="E482" s="28" t="str">
        <f>IF(J482&lt;Leyenda!$D$9,Leyenda!$B$10,IF(AND(J482&gt;=Leyenda!$D$9,J482&lt;=Leyenda!$D$8),Leyenda!$B$9,IF(AND(J482&gt;Leyenda!D$8,J482&lt;Leyenda!$D$7),Leyenda!$B$8,Leyenda!$B$7)))</f>
        <v>SOBRE</v>
      </c>
      <c r="F482" t="s">
        <v>407</v>
      </c>
      <c r="G482" t="s">
        <v>35</v>
      </c>
      <c r="H482">
        <v>124.88</v>
      </c>
      <c r="I482">
        <v>467.13</v>
      </c>
      <c r="J482" s="28">
        <v>0.44</v>
      </c>
      <c r="K482" t="s">
        <v>399</v>
      </c>
    </row>
    <row r="483" spans="2:11" x14ac:dyDescent="0.3">
      <c r="B483" s="28">
        <v>4</v>
      </c>
      <c r="C483" s="28" t="s">
        <v>165</v>
      </c>
      <c r="D483" t="s">
        <v>391</v>
      </c>
      <c r="E483" s="28" t="str">
        <f>IF(J483&lt;Leyenda!$D$9,Leyenda!$B$10,IF(AND(J483&gt;=Leyenda!$D$9,J483&lt;=Leyenda!$D$8),Leyenda!$B$9,IF(AND(J483&gt;Leyenda!D$8,J483&lt;Leyenda!$D$7),Leyenda!$B$8,Leyenda!$B$7)))</f>
        <v>OK</v>
      </c>
      <c r="F483" t="s">
        <v>25</v>
      </c>
      <c r="G483" t="s">
        <v>35</v>
      </c>
      <c r="H483">
        <v>89.27</v>
      </c>
      <c r="I483">
        <v>359.98</v>
      </c>
      <c r="J483" s="28">
        <v>0.54</v>
      </c>
      <c r="K483" t="s">
        <v>400</v>
      </c>
    </row>
    <row r="484" spans="2:11" x14ac:dyDescent="0.3">
      <c r="B484" s="28">
        <v>4</v>
      </c>
      <c r="C484" s="28" t="s">
        <v>165</v>
      </c>
      <c r="D484" t="s">
        <v>110</v>
      </c>
      <c r="E484" s="28" t="str">
        <f>IF(J484&lt;Leyenda!$D$9,Leyenda!$B$10,IF(AND(J484&gt;=Leyenda!$D$9,J484&lt;=Leyenda!$D$8),Leyenda!$B$9,IF(AND(J484&gt;Leyenda!D$8,J484&lt;Leyenda!$D$7),Leyenda!$B$8,Leyenda!$B$7)))</f>
        <v>OK</v>
      </c>
      <c r="F484" t="s">
        <v>407</v>
      </c>
      <c r="G484" t="s">
        <v>35</v>
      </c>
      <c r="H484">
        <v>124.88</v>
      </c>
      <c r="I484">
        <v>467.13</v>
      </c>
      <c r="J484" s="28">
        <v>0.51</v>
      </c>
      <c r="K484" t="s">
        <v>399</v>
      </c>
    </row>
    <row r="485" spans="2:11" x14ac:dyDescent="0.3">
      <c r="B485" s="28">
        <v>4</v>
      </c>
      <c r="C485" s="28" t="s">
        <v>165</v>
      </c>
      <c r="D485" t="s">
        <v>111</v>
      </c>
      <c r="E485" s="28" t="str">
        <f>IF(J485&lt;Leyenda!$D$9,Leyenda!$B$10,IF(AND(J485&gt;=Leyenda!$D$9,J485&lt;=Leyenda!$D$8),Leyenda!$B$9,IF(AND(J485&gt;Leyenda!D$8,J485&lt;Leyenda!$D$7),Leyenda!$B$8,Leyenda!$B$7)))</f>
        <v>SOBRE</v>
      </c>
      <c r="F485" t="s">
        <v>407</v>
      </c>
      <c r="G485" t="s">
        <v>35</v>
      </c>
      <c r="H485">
        <v>124.88</v>
      </c>
      <c r="I485">
        <v>467.13</v>
      </c>
      <c r="J485" s="28">
        <v>0.41</v>
      </c>
      <c r="K485" t="s">
        <v>401</v>
      </c>
    </row>
    <row r="486" spans="2:11" x14ac:dyDescent="0.3">
      <c r="B486" s="28">
        <v>4</v>
      </c>
      <c r="C486" s="28" t="s">
        <v>165</v>
      </c>
      <c r="D486" t="s">
        <v>112</v>
      </c>
      <c r="E486" s="28" t="str">
        <f>IF(J486&lt;Leyenda!$D$9,Leyenda!$B$10,IF(AND(J486&gt;=Leyenda!$D$9,J486&lt;=Leyenda!$D$8),Leyenda!$B$9,IF(AND(J486&gt;Leyenda!D$8,J486&lt;Leyenda!$D$7),Leyenda!$B$8,Leyenda!$B$7)))</f>
        <v>SOBRE</v>
      </c>
      <c r="F486" t="s">
        <v>407</v>
      </c>
      <c r="G486" t="s">
        <v>35</v>
      </c>
      <c r="H486">
        <v>124.88</v>
      </c>
      <c r="I486">
        <v>467.13</v>
      </c>
      <c r="J486" s="28">
        <v>0.47</v>
      </c>
      <c r="K486" t="s">
        <v>400</v>
      </c>
    </row>
    <row r="487" spans="2:11" x14ac:dyDescent="0.3">
      <c r="B487" s="28">
        <v>4</v>
      </c>
      <c r="C487" s="28" t="s">
        <v>165</v>
      </c>
      <c r="D487" t="s">
        <v>113</v>
      </c>
      <c r="E487" s="28" t="str">
        <f>IF(J487&lt;Leyenda!$D$9,Leyenda!$B$10,IF(AND(J487&gt;=Leyenda!$D$9,J487&lt;=Leyenda!$D$8),Leyenda!$B$9,IF(AND(J487&gt;Leyenda!D$8,J487&lt;Leyenda!$D$7),Leyenda!$B$8,Leyenda!$B$7)))</f>
        <v>OK</v>
      </c>
      <c r="F487" t="s">
        <v>407</v>
      </c>
      <c r="G487" t="s">
        <v>35</v>
      </c>
      <c r="H487">
        <v>124.88</v>
      </c>
      <c r="I487">
        <v>467.13</v>
      </c>
      <c r="J487" s="28">
        <v>0.53</v>
      </c>
      <c r="K487" t="s">
        <v>399</v>
      </c>
    </row>
    <row r="488" spans="2:11" x14ac:dyDescent="0.3">
      <c r="B488" s="28">
        <v>4</v>
      </c>
      <c r="C488" s="28" t="s">
        <v>165</v>
      </c>
      <c r="D488" t="s">
        <v>114</v>
      </c>
      <c r="E488" s="28" t="str">
        <f>IF(J488&lt;Leyenda!$D$9,Leyenda!$B$10,IF(AND(J488&gt;=Leyenda!$D$9,J488&lt;=Leyenda!$D$8),Leyenda!$B$9,IF(AND(J488&gt;Leyenda!D$8,J488&lt;Leyenda!$D$7),Leyenda!$B$8,Leyenda!$B$7)))</f>
        <v>SOBRE</v>
      </c>
      <c r="F488" t="s">
        <v>407</v>
      </c>
      <c r="G488" t="s">
        <v>35</v>
      </c>
      <c r="H488">
        <v>124.88</v>
      </c>
      <c r="I488">
        <v>467.13</v>
      </c>
      <c r="J488" s="28">
        <v>0.43</v>
      </c>
      <c r="K488" t="s">
        <v>400</v>
      </c>
    </row>
    <row r="489" spans="2:11" x14ac:dyDescent="0.3">
      <c r="B489" s="28">
        <v>4</v>
      </c>
      <c r="C489" s="28" t="s">
        <v>165</v>
      </c>
      <c r="D489" t="s">
        <v>392</v>
      </c>
      <c r="E489" s="28" t="str">
        <f>IF(J489&lt;Leyenda!$D$9,Leyenda!$B$10,IF(AND(J489&gt;=Leyenda!$D$9,J489&lt;=Leyenda!$D$8),Leyenda!$B$9,IF(AND(J489&gt;Leyenda!D$8,J489&lt;Leyenda!$D$7),Leyenda!$B$8,Leyenda!$B$7)))</f>
        <v>SOBRE</v>
      </c>
      <c r="F489" t="s">
        <v>407</v>
      </c>
      <c r="G489" t="s">
        <v>35</v>
      </c>
      <c r="H489">
        <v>124.88</v>
      </c>
      <c r="I489">
        <v>467.13</v>
      </c>
      <c r="J489" s="28">
        <v>0.45</v>
      </c>
      <c r="K489" t="s">
        <v>399</v>
      </c>
    </row>
    <row r="490" spans="2:11" x14ac:dyDescent="0.3">
      <c r="B490" s="28">
        <v>4</v>
      </c>
      <c r="C490" s="28" t="s">
        <v>165</v>
      </c>
      <c r="D490" t="s">
        <v>116</v>
      </c>
      <c r="E490" s="28" t="str">
        <f>IF(J490&lt;Leyenda!$D$9,Leyenda!$B$10,IF(AND(J490&gt;=Leyenda!$D$9,J490&lt;=Leyenda!$D$8),Leyenda!$B$9,IF(AND(J490&gt;Leyenda!D$8,J490&lt;Leyenda!$D$7),Leyenda!$B$8,Leyenda!$B$7)))</f>
        <v>OK</v>
      </c>
      <c r="F490" t="s">
        <v>14</v>
      </c>
      <c r="G490" t="s">
        <v>35</v>
      </c>
      <c r="H490">
        <v>62.47</v>
      </c>
      <c r="I490">
        <v>53.83</v>
      </c>
      <c r="J490" s="28">
        <v>0.59</v>
      </c>
      <c r="K490" t="s">
        <v>399</v>
      </c>
    </row>
    <row r="491" spans="2:11" x14ac:dyDescent="0.3">
      <c r="B491" s="28">
        <v>4</v>
      </c>
      <c r="C491" s="28" t="s">
        <v>165</v>
      </c>
      <c r="D491" t="s">
        <v>393</v>
      </c>
      <c r="E491" s="28" t="str">
        <f>IF(J491&lt;Leyenda!$D$9,Leyenda!$B$10,IF(AND(J491&gt;=Leyenda!$D$9,J491&lt;=Leyenda!$D$8),Leyenda!$B$9,IF(AND(J491&gt;Leyenda!D$8,J491&lt;Leyenda!$D$7),Leyenda!$B$8,Leyenda!$B$7)))</f>
        <v>SOBRE</v>
      </c>
      <c r="F491" t="s">
        <v>14</v>
      </c>
      <c r="G491" t="s">
        <v>35</v>
      </c>
      <c r="H491">
        <v>62.47</v>
      </c>
      <c r="I491">
        <v>53.83</v>
      </c>
      <c r="J491" s="28">
        <v>0.48</v>
      </c>
      <c r="K491" t="s">
        <v>399</v>
      </c>
    </row>
    <row r="492" spans="2:11" x14ac:dyDescent="0.3">
      <c r="B492" s="28">
        <v>4</v>
      </c>
      <c r="C492" s="28" t="s">
        <v>165</v>
      </c>
      <c r="D492" t="s">
        <v>118</v>
      </c>
      <c r="E492" s="28" t="str">
        <f>IF(J492&lt;Leyenda!$D$9,Leyenda!$B$10,IF(AND(J492&gt;=Leyenda!$D$9,J492&lt;=Leyenda!$D$8),Leyenda!$B$9,IF(AND(J492&gt;Leyenda!D$8,J492&lt;Leyenda!$D$7),Leyenda!$B$8,Leyenda!$B$7)))</f>
        <v>OK</v>
      </c>
      <c r="F492" t="s">
        <v>22</v>
      </c>
      <c r="G492" t="s">
        <v>35</v>
      </c>
      <c r="H492">
        <v>96.66</v>
      </c>
      <c r="I492">
        <v>39.6</v>
      </c>
      <c r="J492" s="28">
        <v>0.63</v>
      </c>
      <c r="K492" t="s">
        <v>399</v>
      </c>
    </row>
    <row r="493" spans="2:11" x14ac:dyDescent="0.3">
      <c r="B493" s="28">
        <v>4</v>
      </c>
      <c r="C493" s="28" t="s">
        <v>165</v>
      </c>
      <c r="D493" t="s">
        <v>394</v>
      </c>
      <c r="E493" s="28" t="str">
        <f>IF(J493&lt;Leyenda!$D$9,Leyenda!$B$10,IF(AND(J493&gt;=Leyenda!$D$9,J493&lt;=Leyenda!$D$8),Leyenda!$B$9,IF(AND(J493&gt;Leyenda!D$8,J493&lt;Leyenda!$D$7),Leyenda!$B$8,Leyenda!$B$7)))</f>
        <v>OK</v>
      </c>
      <c r="F493" t="s">
        <v>22</v>
      </c>
      <c r="G493" t="s">
        <v>35</v>
      </c>
      <c r="H493">
        <v>96.66</v>
      </c>
      <c r="I493">
        <v>39.6</v>
      </c>
      <c r="J493" s="28">
        <v>0.5</v>
      </c>
      <c r="K493" t="s">
        <v>399</v>
      </c>
    </row>
    <row r="494" spans="2:11" x14ac:dyDescent="0.3">
      <c r="B494" s="28">
        <v>4</v>
      </c>
      <c r="C494" s="28" t="s">
        <v>165</v>
      </c>
      <c r="D494" t="s">
        <v>120</v>
      </c>
      <c r="E494" s="28" t="str">
        <f>IF(J494&lt;Leyenda!$D$9,Leyenda!$B$10,IF(AND(J494&gt;=Leyenda!$D$9,J494&lt;=Leyenda!$D$8),Leyenda!$B$9,IF(AND(J494&gt;Leyenda!D$8,J494&lt;Leyenda!$D$7),Leyenda!$B$8,Leyenda!$B$7)))</f>
        <v>SOBRE</v>
      </c>
      <c r="F494" t="s">
        <v>25</v>
      </c>
      <c r="G494" t="s">
        <v>35</v>
      </c>
      <c r="H494">
        <v>89.27</v>
      </c>
      <c r="I494">
        <v>359.98</v>
      </c>
      <c r="J494" s="28">
        <v>0.38</v>
      </c>
      <c r="K494" t="s">
        <v>401</v>
      </c>
    </row>
    <row r="495" spans="2:11" x14ac:dyDescent="0.3">
      <c r="B495" s="28">
        <v>4</v>
      </c>
      <c r="C495" s="28" t="s">
        <v>165</v>
      </c>
      <c r="D495" t="s">
        <v>278</v>
      </c>
      <c r="E495" s="28" t="str">
        <f>IF(J495&lt;Leyenda!$D$9,Leyenda!$B$10,IF(AND(J495&gt;=Leyenda!$D$9,J495&lt;=Leyenda!$D$8),Leyenda!$B$9,IF(AND(J495&gt;Leyenda!D$8,J495&lt;Leyenda!$D$7),Leyenda!$B$8,Leyenda!$B$7)))</f>
        <v>OK</v>
      </c>
      <c r="F495" t="s">
        <v>9</v>
      </c>
      <c r="G495" t="s">
        <v>35</v>
      </c>
      <c r="H495">
        <v>52.15</v>
      </c>
      <c r="I495">
        <v>228.75</v>
      </c>
      <c r="J495" s="28">
        <v>0.77</v>
      </c>
      <c r="K495" t="s">
        <v>400</v>
      </c>
    </row>
    <row r="496" spans="2:11" x14ac:dyDescent="0.3">
      <c r="B496" s="28">
        <v>4</v>
      </c>
      <c r="C496" s="28" t="s">
        <v>165</v>
      </c>
      <c r="D496" t="s">
        <v>395</v>
      </c>
      <c r="E496" s="28" t="str">
        <f>IF(J496&lt;Leyenda!$D$9,Leyenda!$B$10,IF(AND(J496&gt;=Leyenda!$D$9,J496&lt;=Leyenda!$D$8),Leyenda!$B$9,IF(AND(J496&gt;Leyenda!D$8,J496&lt;Leyenda!$D$7),Leyenda!$B$8,Leyenda!$B$7)))</f>
        <v>OK</v>
      </c>
      <c r="F496" t="s">
        <v>25</v>
      </c>
      <c r="G496" t="s">
        <v>35</v>
      </c>
      <c r="H496">
        <v>89.27</v>
      </c>
      <c r="I496">
        <v>359.98</v>
      </c>
      <c r="J496" s="28">
        <v>0.71</v>
      </c>
      <c r="K496" t="s">
        <v>399</v>
      </c>
    </row>
    <row r="497" spans="2:11" x14ac:dyDescent="0.3">
      <c r="B497" s="28">
        <v>4</v>
      </c>
      <c r="C497" s="28" t="s">
        <v>165</v>
      </c>
      <c r="D497" t="s">
        <v>280</v>
      </c>
      <c r="E497" s="28" t="str">
        <f>IF(J497&lt;Leyenda!$D$9,Leyenda!$B$10,IF(AND(J497&gt;=Leyenda!$D$9,J497&lt;=Leyenda!$D$8),Leyenda!$B$9,IF(AND(J497&gt;Leyenda!D$8,J497&lt;Leyenda!$D$7),Leyenda!$B$8,Leyenda!$B$7)))</f>
        <v>OK</v>
      </c>
      <c r="F497" t="s">
        <v>9</v>
      </c>
      <c r="G497" t="s">
        <v>35</v>
      </c>
      <c r="H497">
        <v>52.15</v>
      </c>
      <c r="I497">
        <v>228.75</v>
      </c>
      <c r="J497" s="28">
        <v>0.66</v>
      </c>
      <c r="K497" t="s">
        <v>400</v>
      </c>
    </row>
    <row r="498" spans="2:11" x14ac:dyDescent="0.3">
      <c r="B498" s="28">
        <v>4</v>
      </c>
      <c r="C498" s="28" t="s">
        <v>165</v>
      </c>
      <c r="D498" t="s">
        <v>281</v>
      </c>
      <c r="E498" s="28" t="str">
        <f>IF(J498&lt;Leyenda!$D$9,Leyenda!$B$10,IF(AND(J498&gt;=Leyenda!$D$9,J498&lt;=Leyenda!$D$8),Leyenda!$B$9,IF(AND(J498&gt;Leyenda!D$8,J498&lt;Leyenda!$D$7),Leyenda!$B$8,Leyenda!$B$7)))</f>
        <v>OK</v>
      </c>
      <c r="F498" t="s">
        <v>9</v>
      </c>
      <c r="G498" t="s">
        <v>35</v>
      </c>
      <c r="H498">
        <v>52.15</v>
      </c>
      <c r="I498">
        <v>228.75</v>
      </c>
      <c r="J498" s="28">
        <v>0.65</v>
      </c>
      <c r="K498" t="s">
        <v>400</v>
      </c>
    </row>
    <row r="499" spans="2:11" x14ac:dyDescent="0.3">
      <c r="B499" s="28">
        <v>4</v>
      </c>
      <c r="C499" s="28" t="s">
        <v>165</v>
      </c>
      <c r="D499" t="s">
        <v>282</v>
      </c>
      <c r="E499" s="28" t="str">
        <f>IF(J499&lt;Leyenda!$D$9,Leyenda!$B$10,IF(AND(J499&gt;=Leyenda!$D$9,J499&lt;=Leyenda!$D$8),Leyenda!$B$9,IF(AND(J499&gt;Leyenda!D$8,J499&lt;Leyenda!$D$7),Leyenda!$B$8,Leyenda!$B$7)))</f>
        <v>SOBRE</v>
      </c>
      <c r="F499" t="s">
        <v>9</v>
      </c>
      <c r="G499" t="s">
        <v>35</v>
      </c>
      <c r="H499">
        <v>52.15</v>
      </c>
      <c r="I499">
        <v>228.75</v>
      </c>
      <c r="J499" s="28">
        <v>0.06</v>
      </c>
      <c r="K499" t="s">
        <v>401</v>
      </c>
    </row>
    <row r="500" spans="2:11" x14ac:dyDescent="0.3">
      <c r="B500" s="28">
        <v>4</v>
      </c>
      <c r="C500" s="28" t="s">
        <v>165</v>
      </c>
      <c r="D500" t="s">
        <v>283</v>
      </c>
      <c r="E500" s="28" t="str">
        <f>IF(J500&lt;Leyenda!$D$9,Leyenda!$B$10,IF(AND(J500&gt;=Leyenda!$D$9,J500&lt;=Leyenda!$D$8),Leyenda!$B$9,IF(AND(J500&gt;Leyenda!D$8,J500&lt;Leyenda!$D$7),Leyenda!$B$8,Leyenda!$B$7)))</f>
        <v>SOBRE</v>
      </c>
      <c r="F500" t="s">
        <v>9</v>
      </c>
      <c r="G500" t="s">
        <v>35</v>
      </c>
      <c r="H500">
        <v>52.15</v>
      </c>
      <c r="I500">
        <v>228.75</v>
      </c>
      <c r="J500" s="28">
        <v>0.06</v>
      </c>
      <c r="K500" t="s">
        <v>399</v>
      </c>
    </row>
    <row r="501" spans="2:11" x14ac:dyDescent="0.3">
      <c r="B501" s="28">
        <v>4</v>
      </c>
      <c r="C501" s="28" t="s">
        <v>165</v>
      </c>
      <c r="D501" t="s">
        <v>284</v>
      </c>
      <c r="E501" s="28" t="str">
        <f>IF(J501&lt;Leyenda!$D$9,Leyenda!$B$10,IF(AND(J501&gt;=Leyenda!$D$9,J501&lt;=Leyenda!$D$8),Leyenda!$B$9,IF(AND(J501&gt;Leyenda!D$8,J501&lt;Leyenda!$D$7),Leyenda!$B$8,Leyenda!$B$7)))</f>
        <v>SOBRE</v>
      </c>
      <c r="F501" t="s">
        <v>9</v>
      </c>
      <c r="G501" t="s">
        <v>35</v>
      </c>
      <c r="H501">
        <v>52.15</v>
      </c>
      <c r="I501">
        <v>228.75</v>
      </c>
      <c r="J501" s="28">
        <v>0.06</v>
      </c>
      <c r="K501" t="s">
        <v>401</v>
      </c>
    </row>
    <row r="502" spans="2:11" x14ac:dyDescent="0.3">
      <c r="B502" s="28">
        <v>4</v>
      </c>
      <c r="C502" s="28" t="s">
        <v>165</v>
      </c>
      <c r="D502" t="s">
        <v>406</v>
      </c>
      <c r="E502" s="28" t="str">
        <f>IF(J502&lt;Leyenda!$D$9,Leyenda!$B$10,IF(AND(J502&gt;=Leyenda!$D$9,J502&lt;=Leyenda!$D$8),Leyenda!$B$9,IF(AND(J502&gt;Leyenda!D$8,J502&lt;Leyenda!$D$7),Leyenda!$B$8,Leyenda!$B$7)))</f>
        <v>SOBRE</v>
      </c>
      <c r="F502" t="s">
        <v>9</v>
      </c>
      <c r="G502" t="s">
        <v>35</v>
      </c>
      <c r="H502">
        <v>52.15</v>
      </c>
      <c r="I502">
        <v>228.75</v>
      </c>
      <c r="J502" s="28">
        <v>7.0000000000000007E-2</v>
      </c>
      <c r="K502" t="s">
        <v>399</v>
      </c>
    </row>
    <row r="503" spans="2:11" x14ac:dyDescent="0.3">
      <c r="B503" s="28">
        <v>4</v>
      </c>
      <c r="C503" s="28" t="s">
        <v>165</v>
      </c>
      <c r="D503" t="s">
        <v>6</v>
      </c>
      <c r="E503" s="28" t="str">
        <f>IF(J503&lt;Leyenda!$D$9,Leyenda!$B$10,IF(AND(J503&gt;=Leyenda!$D$9,J503&lt;=Leyenda!$D$8),Leyenda!$B$9,IF(AND(J503&gt;Leyenda!D$8,J503&lt;Leyenda!$D$7),Leyenda!$B$8,Leyenda!$B$7)))</f>
        <v>OK</v>
      </c>
      <c r="F503" t="s">
        <v>41</v>
      </c>
      <c r="G503" t="s">
        <v>35</v>
      </c>
      <c r="H503">
        <v>18.77</v>
      </c>
      <c r="I503">
        <v>80.349999999999994</v>
      </c>
      <c r="J503" s="28">
        <v>0.78</v>
      </c>
      <c r="K503" t="s">
        <v>400</v>
      </c>
    </row>
    <row r="504" spans="2:11" x14ac:dyDescent="0.3">
      <c r="B504" s="28">
        <v>4</v>
      </c>
      <c r="C504" s="28" t="s">
        <v>165</v>
      </c>
      <c r="D504" t="s">
        <v>397</v>
      </c>
      <c r="E504" s="28" t="str">
        <f>IF(J504&lt;Leyenda!$D$9,Leyenda!$B$10,IF(AND(J504&gt;=Leyenda!$D$9,J504&lt;=Leyenda!$D$8),Leyenda!$B$9,IF(AND(J504&gt;Leyenda!D$8,J504&lt;Leyenda!$D$7),Leyenda!$B$8,Leyenda!$B$7)))</f>
        <v>OK</v>
      </c>
      <c r="F504" t="s">
        <v>41</v>
      </c>
      <c r="G504" t="s">
        <v>35</v>
      </c>
      <c r="H504">
        <v>18.77</v>
      </c>
      <c r="I504">
        <v>80.349999999999994</v>
      </c>
      <c r="J504" s="28">
        <v>0.78</v>
      </c>
      <c r="K504" t="s">
        <v>400</v>
      </c>
    </row>
    <row r="505" spans="2:11" x14ac:dyDescent="0.3">
      <c r="B505" s="28">
        <v>4</v>
      </c>
      <c r="C505" s="28" t="s">
        <v>165</v>
      </c>
      <c r="D505" t="s">
        <v>363</v>
      </c>
      <c r="E505" s="28" t="str">
        <f>IF(J505&lt;Leyenda!$D$9,Leyenda!$B$10,IF(AND(J505&gt;=Leyenda!$D$9,J505&lt;=Leyenda!$D$8),Leyenda!$B$9,IF(AND(J505&gt;Leyenda!D$8,J505&lt;Leyenda!$D$7),Leyenda!$B$8,Leyenda!$B$7)))</f>
        <v>OK</v>
      </c>
      <c r="F505" t="s">
        <v>10</v>
      </c>
      <c r="G505" t="s">
        <v>35</v>
      </c>
      <c r="H505">
        <v>54.36</v>
      </c>
      <c r="I505">
        <v>64.59</v>
      </c>
      <c r="J505" s="28">
        <v>0.82</v>
      </c>
      <c r="K505" t="s">
        <v>400</v>
      </c>
    </row>
    <row r="506" spans="2:11" x14ac:dyDescent="0.3">
      <c r="B506" s="28">
        <v>4</v>
      </c>
      <c r="C506" s="28" t="s">
        <v>165</v>
      </c>
      <c r="D506" t="s">
        <v>130</v>
      </c>
      <c r="E506" s="28" t="str">
        <f>IF(J506&lt;Leyenda!$D$9,Leyenda!$B$10,IF(AND(J506&gt;=Leyenda!$D$9,J506&lt;=Leyenda!$D$8),Leyenda!$B$9,IF(AND(J506&gt;Leyenda!D$8,J506&lt;Leyenda!$D$7),Leyenda!$B$8,Leyenda!$B$7)))</f>
        <v>OK</v>
      </c>
      <c r="F506" t="s">
        <v>267</v>
      </c>
      <c r="G506" t="s">
        <v>35</v>
      </c>
      <c r="H506">
        <v>122.81</v>
      </c>
      <c r="I506">
        <v>103.65</v>
      </c>
      <c r="J506" s="28">
        <v>0.59</v>
      </c>
      <c r="K506" t="s">
        <v>399</v>
      </c>
    </row>
    <row r="507" spans="2:11" x14ac:dyDescent="0.3">
      <c r="B507" s="28">
        <v>4</v>
      </c>
      <c r="C507" s="28" t="s">
        <v>165</v>
      </c>
      <c r="D507" t="s">
        <v>366</v>
      </c>
      <c r="E507" s="28" t="str">
        <f>IF(J507&lt;Leyenda!$D$9,Leyenda!$B$10,IF(AND(J507&gt;=Leyenda!$D$9,J507&lt;=Leyenda!$D$8),Leyenda!$B$9,IF(AND(J507&gt;Leyenda!D$8,J507&lt;Leyenda!$D$7),Leyenda!$B$8,Leyenda!$B$7)))</f>
        <v>OK</v>
      </c>
      <c r="F507" t="s">
        <v>267</v>
      </c>
      <c r="G507" t="s">
        <v>35</v>
      </c>
      <c r="H507">
        <v>122.81</v>
      </c>
      <c r="I507">
        <v>103.65</v>
      </c>
      <c r="J507" s="28">
        <v>0.55000000000000004</v>
      </c>
      <c r="K507" t="s">
        <v>399</v>
      </c>
    </row>
    <row r="508" spans="2:11" x14ac:dyDescent="0.3">
      <c r="B508" s="28">
        <v>4</v>
      </c>
      <c r="C508" s="28" t="s">
        <v>165</v>
      </c>
      <c r="D508" t="s">
        <v>132</v>
      </c>
      <c r="E508" s="28" t="str">
        <f>IF(J508&lt;Leyenda!$D$9,Leyenda!$B$10,IF(AND(J508&gt;=Leyenda!$D$9,J508&lt;=Leyenda!$D$8),Leyenda!$B$9,IF(AND(J508&gt;Leyenda!D$8,J508&lt;Leyenda!$D$7),Leyenda!$B$8,Leyenda!$B$7)))</f>
        <v>OK</v>
      </c>
      <c r="F508" t="s">
        <v>10</v>
      </c>
      <c r="G508" t="s">
        <v>35</v>
      </c>
      <c r="H508">
        <v>50.81</v>
      </c>
      <c r="I508">
        <v>64.59</v>
      </c>
      <c r="J508" s="28">
        <v>0.75</v>
      </c>
      <c r="K508" t="s">
        <v>400</v>
      </c>
    </row>
    <row r="509" spans="2:11" x14ac:dyDescent="0.3">
      <c r="B509" s="28">
        <v>4</v>
      </c>
      <c r="C509" s="28" t="s">
        <v>165</v>
      </c>
      <c r="D509" t="s">
        <v>398</v>
      </c>
      <c r="E509" s="28" t="str">
        <f>IF(J509&lt;Leyenda!$D$9,Leyenda!$B$10,IF(AND(J509&gt;=Leyenda!$D$9,J509&lt;=Leyenda!$D$8),Leyenda!$B$9,IF(AND(J509&gt;Leyenda!D$8,J509&lt;Leyenda!$D$7),Leyenda!$B$8,Leyenda!$B$7)))</f>
        <v>OK</v>
      </c>
      <c r="F509" t="s">
        <v>10</v>
      </c>
      <c r="G509" t="s">
        <v>35</v>
      </c>
      <c r="H509">
        <v>50.81</v>
      </c>
      <c r="I509">
        <v>64.59</v>
      </c>
      <c r="J509" s="28">
        <v>0.75</v>
      </c>
      <c r="K509" t="s">
        <v>400</v>
      </c>
    </row>
    <row r="510" spans="2:11" x14ac:dyDescent="0.3">
      <c r="B510" s="28">
        <v>1</v>
      </c>
      <c r="C510" s="28" t="s">
        <v>208</v>
      </c>
      <c r="D510" t="s">
        <v>33</v>
      </c>
      <c r="E510" s="28" t="str">
        <f>IF(J510&lt;Leyenda!$D$9,Leyenda!$B$10,IF(AND(J510&gt;=Leyenda!$D$9,J510&lt;=Leyenda!$D$8),Leyenda!$B$9,IF(AND(J510&gt;Leyenda!D$8,J510&lt;Leyenda!$D$7),Leyenda!$B$8,Leyenda!$B$7)))</f>
        <v>OK</v>
      </c>
      <c r="F510" t="s">
        <v>41</v>
      </c>
      <c r="G510" t="s">
        <v>35</v>
      </c>
      <c r="H510">
        <v>18.77</v>
      </c>
      <c r="I510">
        <v>80.349999999999994</v>
      </c>
      <c r="J510" s="28">
        <v>0.84</v>
      </c>
      <c r="K510" t="s">
        <v>400</v>
      </c>
    </row>
    <row r="511" spans="2:11" x14ac:dyDescent="0.3">
      <c r="B511" s="28">
        <v>1</v>
      </c>
      <c r="C511" s="28" t="s">
        <v>208</v>
      </c>
      <c r="D511" t="s">
        <v>36</v>
      </c>
      <c r="E511" s="28" t="str">
        <f>IF(J511&lt;Leyenda!$D$9,Leyenda!$B$10,IF(AND(J511&gt;=Leyenda!$D$9,J511&lt;=Leyenda!$D$8),Leyenda!$B$9,IF(AND(J511&gt;Leyenda!D$8,J511&lt;Leyenda!$D$7),Leyenda!$B$8,Leyenda!$B$7)))</f>
        <v>OK</v>
      </c>
      <c r="F511" t="s">
        <v>41</v>
      </c>
      <c r="G511" t="s">
        <v>35</v>
      </c>
      <c r="H511">
        <v>18.77</v>
      </c>
      <c r="I511">
        <v>80.349999999999994</v>
      </c>
      <c r="J511" s="28">
        <v>0.84</v>
      </c>
      <c r="K511" t="s">
        <v>400</v>
      </c>
    </row>
    <row r="512" spans="2:11" x14ac:dyDescent="0.3">
      <c r="B512" s="28">
        <v>1</v>
      </c>
      <c r="C512" s="28" t="s">
        <v>208</v>
      </c>
      <c r="D512" t="s">
        <v>37</v>
      </c>
      <c r="E512" s="28" t="str">
        <f>IF(J512&lt;Leyenda!$D$9,Leyenda!$B$10,IF(AND(J512&gt;=Leyenda!$D$9,J512&lt;=Leyenda!$D$8),Leyenda!$B$9,IF(AND(J512&gt;Leyenda!D$8,J512&lt;Leyenda!$D$7),Leyenda!$B$8,Leyenda!$B$7)))</f>
        <v>SOBRE</v>
      </c>
      <c r="F512" t="s">
        <v>12</v>
      </c>
      <c r="G512" t="s">
        <v>35</v>
      </c>
      <c r="H512">
        <v>57.06</v>
      </c>
      <c r="I512">
        <v>61.46</v>
      </c>
      <c r="J512" s="28">
        <v>0.42</v>
      </c>
      <c r="K512" t="s">
        <v>400</v>
      </c>
    </row>
    <row r="513" spans="2:11" x14ac:dyDescent="0.3">
      <c r="B513" s="28">
        <v>1</v>
      </c>
      <c r="C513" s="28" t="s">
        <v>208</v>
      </c>
      <c r="D513" t="s">
        <v>17</v>
      </c>
      <c r="E513" s="28" t="str">
        <f>IF(J513&lt;Leyenda!$D$9,Leyenda!$B$10,IF(AND(J513&gt;=Leyenda!$D$9,J513&lt;=Leyenda!$D$8),Leyenda!$B$9,IF(AND(J513&gt;Leyenda!D$8,J513&lt;Leyenda!$D$7),Leyenda!$B$8,Leyenda!$B$7)))</f>
        <v>OK</v>
      </c>
      <c r="F513" t="s">
        <v>267</v>
      </c>
      <c r="G513" t="s">
        <v>35</v>
      </c>
      <c r="H513">
        <v>124.16</v>
      </c>
      <c r="I513">
        <v>103.65</v>
      </c>
      <c r="J513" s="28">
        <v>0.56999999999999995</v>
      </c>
      <c r="K513" t="s">
        <v>400</v>
      </c>
    </row>
    <row r="514" spans="2:11" x14ac:dyDescent="0.3">
      <c r="B514" s="28">
        <v>1</v>
      </c>
      <c r="C514" s="28" t="s">
        <v>208</v>
      </c>
      <c r="D514" t="s">
        <v>39</v>
      </c>
      <c r="E514" s="28" t="str">
        <f>IF(J514&lt;Leyenda!$D$9,Leyenda!$B$10,IF(AND(J514&gt;=Leyenda!$D$9,J514&lt;=Leyenda!$D$8),Leyenda!$B$9,IF(AND(J514&gt;Leyenda!D$8,J514&lt;Leyenda!$D$7),Leyenda!$B$8,Leyenda!$B$7)))</f>
        <v>OK</v>
      </c>
      <c r="F514" t="s">
        <v>267</v>
      </c>
      <c r="G514" t="s">
        <v>35</v>
      </c>
      <c r="H514">
        <v>124.16</v>
      </c>
      <c r="I514">
        <v>103.65</v>
      </c>
      <c r="J514" s="28">
        <v>0.56999999999999995</v>
      </c>
      <c r="K514" t="s">
        <v>401</v>
      </c>
    </row>
    <row r="515" spans="2:11" x14ac:dyDescent="0.3">
      <c r="B515" s="28">
        <v>1</v>
      </c>
      <c r="C515" s="28" t="s">
        <v>208</v>
      </c>
      <c r="D515" t="s">
        <v>11</v>
      </c>
      <c r="E515" s="28" t="str">
        <f>IF(J515&lt;Leyenda!$D$9,Leyenda!$B$10,IF(AND(J515&gt;=Leyenda!$D$9,J515&lt;=Leyenda!$D$8),Leyenda!$B$9,IF(AND(J515&gt;Leyenda!D$8,J515&lt;Leyenda!$D$7),Leyenda!$B$8,Leyenda!$B$7)))</f>
        <v>OK</v>
      </c>
      <c r="F515" t="s">
        <v>12</v>
      </c>
      <c r="G515" t="s">
        <v>35</v>
      </c>
      <c r="H515">
        <v>50.52</v>
      </c>
      <c r="I515">
        <v>61.46</v>
      </c>
      <c r="J515" s="28">
        <v>0.5</v>
      </c>
      <c r="K515" t="s">
        <v>400</v>
      </c>
    </row>
    <row r="516" spans="2:11" x14ac:dyDescent="0.3">
      <c r="B516" s="28">
        <v>1</v>
      </c>
      <c r="C516" s="28" t="s">
        <v>208</v>
      </c>
      <c r="D516" t="s">
        <v>40</v>
      </c>
      <c r="E516" s="28" t="str">
        <f>IF(J516&lt;Leyenda!$D$9,Leyenda!$B$10,IF(AND(J516&gt;=Leyenda!$D$9,J516&lt;=Leyenda!$D$8),Leyenda!$B$9,IF(AND(J516&gt;Leyenda!D$8,J516&lt;Leyenda!$D$7),Leyenda!$B$8,Leyenda!$B$7)))</f>
        <v>OK</v>
      </c>
      <c r="F516" t="s">
        <v>12</v>
      </c>
      <c r="G516" t="s">
        <v>35</v>
      </c>
      <c r="H516">
        <v>50.52</v>
      </c>
      <c r="I516">
        <v>61.46</v>
      </c>
      <c r="J516" s="28">
        <v>0.5</v>
      </c>
      <c r="K516" t="s">
        <v>400</v>
      </c>
    </row>
    <row r="517" spans="2:11" x14ac:dyDescent="0.3">
      <c r="B517" s="28">
        <v>1</v>
      </c>
      <c r="C517" s="28" t="s">
        <v>208</v>
      </c>
      <c r="D517" t="s">
        <v>24</v>
      </c>
      <c r="E517" s="28" t="str">
        <f>IF(J517&lt;Leyenda!$D$9,Leyenda!$B$10,IF(AND(J517&gt;=Leyenda!$D$9,J517&lt;=Leyenda!$D$8),Leyenda!$B$9,IF(AND(J517&gt;Leyenda!D$8,J517&lt;Leyenda!$D$7),Leyenda!$B$8,Leyenda!$B$7)))</f>
        <v>OK</v>
      </c>
      <c r="F517" t="s">
        <v>25</v>
      </c>
      <c r="G517" t="s">
        <v>35</v>
      </c>
      <c r="H517">
        <v>89.27</v>
      </c>
      <c r="I517">
        <v>359.98</v>
      </c>
      <c r="J517" s="28">
        <v>0.54</v>
      </c>
      <c r="K517" t="s">
        <v>401</v>
      </c>
    </row>
    <row r="518" spans="2:11" x14ac:dyDescent="0.3">
      <c r="B518" s="28">
        <v>1</v>
      </c>
      <c r="C518" s="28" t="s">
        <v>208</v>
      </c>
      <c r="D518" t="s">
        <v>404</v>
      </c>
      <c r="E518" s="28" t="str">
        <f>IF(J518&lt;Leyenda!$D$9,Leyenda!$B$10,IF(AND(J518&gt;=Leyenda!$D$9,J518&lt;=Leyenda!$D$8),Leyenda!$B$9,IF(AND(J518&gt;Leyenda!D$8,J518&lt;Leyenda!$D$7),Leyenda!$B$8,Leyenda!$B$7)))</f>
        <v>OK</v>
      </c>
      <c r="F518" t="s">
        <v>9</v>
      </c>
      <c r="G518" t="s">
        <v>35</v>
      </c>
      <c r="H518">
        <v>52.15</v>
      </c>
      <c r="I518">
        <v>228.75</v>
      </c>
      <c r="J518" s="28">
        <v>0.6</v>
      </c>
      <c r="K518" t="s">
        <v>399</v>
      </c>
    </row>
    <row r="519" spans="2:11" x14ac:dyDescent="0.3">
      <c r="B519" s="28">
        <v>1</v>
      </c>
      <c r="C519" s="28" t="s">
        <v>208</v>
      </c>
      <c r="D519" t="s">
        <v>368</v>
      </c>
      <c r="E519" s="28" t="str">
        <f>IF(J519&lt;Leyenda!$D$9,Leyenda!$B$10,IF(AND(J519&gt;=Leyenda!$D$9,J519&lt;=Leyenda!$D$8),Leyenda!$B$9,IF(AND(J519&gt;Leyenda!D$8,J519&lt;Leyenda!$D$7),Leyenda!$B$8,Leyenda!$B$7)))</f>
        <v>OK</v>
      </c>
      <c r="F519" t="s">
        <v>25</v>
      </c>
      <c r="G519" t="s">
        <v>35</v>
      </c>
      <c r="H519">
        <v>89.27</v>
      </c>
      <c r="I519">
        <v>359.98</v>
      </c>
      <c r="J519" s="28">
        <v>0.71</v>
      </c>
      <c r="K519" t="s">
        <v>399</v>
      </c>
    </row>
    <row r="520" spans="2:11" x14ac:dyDescent="0.3">
      <c r="B520" s="28">
        <v>1</v>
      </c>
      <c r="C520" s="28" t="s">
        <v>208</v>
      </c>
      <c r="D520" t="s">
        <v>405</v>
      </c>
      <c r="E520" s="28" t="str">
        <f>IF(J520&lt;Leyenda!$D$9,Leyenda!$B$10,IF(AND(J520&gt;=Leyenda!$D$9,J520&lt;=Leyenda!$D$8),Leyenda!$B$9,IF(AND(J520&gt;Leyenda!D$8,J520&lt;Leyenda!$D$7),Leyenda!$B$8,Leyenda!$B$7)))</f>
        <v>SOBRE</v>
      </c>
      <c r="F520" t="s">
        <v>9</v>
      </c>
      <c r="G520" t="s">
        <v>35</v>
      </c>
      <c r="H520">
        <v>52.15</v>
      </c>
      <c r="I520">
        <v>228.75</v>
      </c>
      <c r="J520" s="28">
        <v>0.4</v>
      </c>
      <c r="K520" t="s">
        <v>399</v>
      </c>
    </row>
    <row r="521" spans="2:11" x14ac:dyDescent="0.3">
      <c r="B521" s="28">
        <v>1</v>
      </c>
      <c r="C521" s="28" t="s">
        <v>208</v>
      </c>
      <c r="D521" t="s">
        <v>272</v>
      </c>
      <c r="E521" s="28" t="str">
        <f>IF(J521&lt;Leyenda!$D$9,Leyenda!$B$10,IF(AND(J521&gt;=Leyenda!$D$9,J521&lt;=Leyenda!$D$8),Leyenda!$B$9,IF(AND(J521&gt;Leyenda!D$8,J521&lt;Leyenda!$D$7),Leyenda!$B$8,Leyenda!$B$7)))</f>
        <v>SOBRE</v>
      </c>
      <c r="F521" t="s">
        <v>9</v>
      </c>
      <c r="G521" t="s">
        <v>35</v>
      </c>
      <c r="H521">
        <v>52.15</v>
      </c>
      <c r="I521">
        <v>228.75</v>
      </c>
      <c r="J521" s="28">
        <v>0.06</v>
      </c>
      <c r="K521" t="s">
        <v>400</v>
      </c>
    </row>
    <row r="522" spans="2:11" x14ac:dyDescent="0.3">
      <c r="B522" s="28">
        <v>1</v>
      </c>
      <c r="C522" s="28" t="s">
        <v>208</v>
      </c>
      <c r="D522" t="s">
        <v>273</v>
      </c>
      <c r="E522" s="28" t="str">
        <f>IF(J522&lt;Leyenda!$D$9,Leyenda!$B$10,IF(AND(J522&gt;=Leyenda!$D$9,J522&lt;=Leyenda!$D$8),Leyenda!$B$9,IF(AND(J522&gt;Leyenda!D$8,J522&lt;Leyenda!$D$7),Leyenda!$B$8,Leyenda!$B$7)))</f>
        <v>SOBRE</v>
      </c>
      <c r="F522" t="s">
        <v>9</v>
      </c>
      <c r="G522" t="s">
        <v>35</v>
      </c>
      <c r="H522">
        <v>52.15</v>
      </c>
      <c r="I522">
        <v>228.75</v>
      </c>
      <c r="J522" s="28">
        <v>7.0000000000000007E-2</v>
      </c>
      <c r="K522" t="s">
        <v>399</v>
      </c>
    </row>
    <row r="523" spans="2:11" x14ac:dyDescent="0.3">
      <c r="B523" s="28">
        <v>1</v>
      </c>
      <c r="C523" s="28" t="s">
        <v>208</v>
      </c>
      <c r="D523" t="s">
        <v>274</v>
      </c>
      <c r="E523" s="28" t="str">
        <f>IF(J523&lt;Leyenda!$D$9,Leyenda!$B$10,IF(AND(J523&gt;=Leyenda!$D$9,J523&lt;=Leyenda!$D$8),Leyenda!$B$9,IF(AND(J523&gt;Leyenda!D$8,J523&lt;Leyenda!$D$7),Leyenda!$B$8,Leyenda!$B$7)))</f>
        <v>SOBRE</v>
      </c>
      <c r="F523" t="s">
        <v>9</v>
      </c>
      <c r="G523" t="s">
        <v>35</v>
      </c>
      <c r="H523">
        <v>52.15</v>
      </c>
      <c r="I523">
        <v>228.75</v>
      </c>
      <c r="J523" s="28">
        <v>0.39</v>
      </c>
      <c r="K523" t="s">
        <v>399</v>
      </c>
    </row>
    <row r="524" spans="2:11" x14ac:dyDescent="0.3">
      <c r="B524" s="28">
        <v>1</v>
      </c>
      <c r="C524" s="28" t="s">
        <v>208</v>
      </c>
      <c r="D524" t="s">
        <v>271</v>
      </c>
      <c r="E524" s="28" t="str">
        <f>IF(J524&lt;Leyenda!$D$9,Leyenda!$B$10,IF(AND(J524&gt;=Leyenda!$D$9,J524&lt;=Leyenda!$D$8),Leyenda!$B$9,IF(AND(J524&gt;Leyenda!D$8,J524&lt;Leyenda!$D$7),Leyenda!$B$8,Leyenda!$B$7)))</f>
        <v>SOBRE</v>
      </c>
      <c r="F524" t="s">
        <v>9</v>
      </c>
      <c r="G524" t="s">
        <v>35</v>
      </c>
      <c r="H524">
        <v>52.15</v>
      </c>
      <c r="I524">
        <v>228.75</v>
      </c>
      <c r="J524" s="28">
        <v>7.0000000000000007E-2</v>
      </c>
      <c r="K524" t="s">
        <v>401</v>
      </c>
    </row>
    <row r="525" spans="2:11" x14ac:dyDescent="0.3">
      <c r="B525" s="28">
        <v>1</v>
      </c>
      <c r="C525" s="28" t="s">
        <v>208</v>
      </c>
      <c r="D525" t="s">
        <v>275</v>
      </c>
      <c r="E525" s="28" t="str">
        <f>IF(J525&lt;Leyenda!$D$9,Leyenda!$B$10,IF(AND(J525&gt;=Leyenda!$D$9,J525&lt;=Leyenda!$D$8),Leyenda!$B$9,IF(AND(J525&gt;Leyenda!D$8,J525&lt;Leyenda!$D$7),Leyenda!$B$8,Leyenda!$B$7)))</f>
        <v>SOBRE</v>
      </c>
      <c r="F525" t="s">
        <v>9</v>
      </c>
      <c r="G525" t="s">
        <v>35</v>
      </c>
      <c r="H525">
        <v>52.15</v>
      </c>
      <c r="I525">
        <v>228.75</v>
      </c>
      <c r="J525" s="28">
        <v>0.09</v>
      </c>
      <c r="K525" t="s">
        <v>401</v>
      </c>
    </row>
    <row r="526" spans="2:11" x14ac:dyDescent="0.3">
      <c r="B526" s="28">
        <v>1</v>
      </c>
      <c r="C526" s="28" t="s">
        <v>208</v>
      </c>
      <c r="D526" t="s">
        <v>53</v>
      </c>
      <c r="E526" s="28" t="str">
        <f>IF(J526&lt;Leyenda!$D$9,Leyenda!$B$10,IF(AND(J526&gt;=Leyenda!$D$9,J526&lt;=Leyenda!$D$8),Leyenda!$B$9,IF(AND(J526&gt;Leyenda!D$8,J526&lt;Leyenda!$D$7),Leyenda!$B$8,Leyenda!$B$7)))</f>
        <v>OK</v>
      </c>
      <c r="F526" t="s">
        <v>34</v>
      </c>
      <c r="G526" t="s">
        <v>35</v>
      </c>
      <c r="H526">
        <v>66.25</v>
      </c>
      <c r="I526">
        <v>56.12</v>
      </c>
      <c r="J526" s="28">
        <v>0.66</v>
      </c>
      <c r="K526" t="s">
        <v>401</v>
      </c>
    </row>
    <row r="527" spans="2:11" x14ac:dyDescent="0.3">
      <c r="B527" s="28">
        <v>1</v>
      </c>
      <c r="C527" s="28" t="s">
        <v>208</v>
      </c>
      <c r="D527" t="s">
        <v>370</v>
      </c>
      <c r="E527" s="28" t="str">
        <f>IF(J527&lt;Leyenda!$D$9,Leyenda!$B$10,IF(AND(J527&gt;=Leyenda!$D$9,J527&lt;=Leyenda!$D$8),Leyenda!$B$9,IF(AND(J527&gt;Leyenda!D$8,J527&lt;Leyenda!$D$7),Leyenda!$B$8,Leyenda!$B$7)))</f>
        <v>OK</v>
      </c>
      <c r="F527" t="s">
        <v>34</v>
      </c>
      <c r="G527" t="s">
        <v>35</v>
      </c>
      <c r="H527">
        <v>66.25</v>
      </c>
      <c r="I527">
        <v>56.12</v>
      </c>
      <c r="J527" s="28">
        <v>0.59</v>
      </c>
      <c r="K527" t="s">
        <v>400</v>
      </c>
    </row>
    <row r="528" spans="2:11" x14ac:dyDescent="0.3">
      <c r="B528" s="28">
        <v>1</v>
      </c>
      <c r="C528" s="28" t="s">
        <v>208</v>
      </c>
      <c r="D528" t="s">
        <v>55</v>
      </c>
      <c r="E528" s="28" t="str">
        <f>IF(J528&lt;Leyenda!$D$9,Leyenda!$B$10,IF(AND(J528&gt;=Leyenda!$D$9,J528&lt;=Leyenda!$D$8),Leyenda!$B$9,IF(AND(J528&gt;Leyenda!D$8,J528&lt;Leyenda!$D$7),Leyenda!$B$8,Leyenda!$B$7)))</f>
        <v>OK</v>
      </c>
      <c r="F528" t="s">
        <v>22</v>
      </c>
      <c r="G528" t="s">
        <v>35</v>
      </c>
      <c r="H528">
        <v>97.73</v>
      </c>
      <c r="I528">
        <v>39.6</v>
      </c>
      <c r="J528" s="28">
        <v>0.59</v>
      </c>
      <c r="K528" t="s">
        <v>401</v>
      </c>
    </row>
    <row r="529" spans="2:11" x14ac:dyDescent="0.3">
      <c r="B529" s="28">
        <v>1</v>
      </c>
      <c r="C529" s="28" t="s">
        <v>208</v>
      </c>
      <c r="D529" t="s">
        <v>371</v>
      </c>
      <c r="E529" s="28" t="str">
        <f>IF(J529&lt;Leyenda!$D$9,Leyenda!$B$10,IF(AND(J529&gt;=Leyenda!$D$9,J529&lt;=Leyenda!$D$8),Leyenda!$B$9,IF(AND(J529&gt;Leyenda!D$8,J529&lt;Leyenda!$D$7),Leyenda!$B$8,Leyenda!$B$7)))</f>
        <v>OK</v>
      </c>
      <c r="F529" t="s">
        <v>22</v>
      </c>
      <c r="G529" t="s">
        <v>35</v>
      </c>
      <c r="H529">
        <v>97.73</v>
      </c>
      <c r="I529">
        <v>39.6</v>
      </c>
      <c r="J529" s="28">
        <v>0.53</v>
      </c>
      <c r="K529" t="s">
        <v>400</v>
      </c>
    </row>
    <row r="530" spans="2:11" x14ac:dyDescent="0.3">
      <c r="B530" s="28">
        <v>1</v>
      </c>
      <c r="C530" s="28" t="s">
        <v>208</v>
      </c>
      <c r="D530" t="s">
        <v>57</v>
      </c>
      <c r="E530" s="28" t="str">
        <f>IF(J530&lt;Leyenda!$D$9,Leyenda!$B$10,IF(AND(J530&gt;=Leyenda!$D$9,J530&lt;=Leyenda!$D$8),Leyenda!$B$9,IF(AND(J530&gt;Leyenda!D$8,J530&lt;Leyenda!$D$7),Leyenda!$B$8,Leyenda!$B$7)))</f>
        <v>SOBRE</v>
      </c>
      <c r="F530" t="s">
        <v>25</v>
      </c>
      <c r="G530" t="s">
        <v>35</v>
      </c>
      <c r="H530">
        <v>89.27</v>
      </c>
      <c r="I530">
        <v>359.98</v>
      </c>
      <c r="J530" s="28">
        <v>0.47</v>
      </c>
      <c r="K530" t="s">
        <v>400</v>
      </c>
    </row>
    <row r="531" spans="2:11" x14ac:dyDescent="0.3">
      <c r="B531" s="28">
        <v>1</v>
      </c>
      <c r="C531" s="28" t="s">
        <v>208</v>
      </c>
      <c r="D531" t="s">
        <v>58</v>
      </c>
      <c r="E531" s="28" t="str">
        <f>IF(J531&lt;Leyenda!$D$9,Leyenda!$B$10,IF(AND(J531&gt;=Leyenda!$D$9,J531&lt;=Leyenda!$D$8),Leyenda!$B$9,IF(AND(J531&gt;Leyenda!D$8,J531&lt;Leyenda!$D$7),Leyenda!$B$8,Leyenda!$B$7)))</f>
        <v>SOBRE</v>
      </c>
      <c r="F531" t="s">
        <v>407</v>
      </c>
      <c r="G531" t="s">
        <v>35</v>
      </c>
      <c r="H531">
        <v>124.88</v>
      </c>
      <c r="I531">
        <v>467.13</v>
      </c>
      <c r="J531" s="28">
        <v>0.46</v>
      </c>
      <c r="K531" t="s">
        <v>399</v>
      </c>
    </row>
    <row r="532" spans="2:11" x14ac:dyDescent="0.3">
      <c r="B532" s="28">
        <v>1</v>
      </c>
      <c r="C532" s="28" t="s">
        <v>208</v>
      </c>
      <c r="D532" t="s">
        <v>373</v>
      </c>
      <c r="E532" s="28" t="str">
        <f>IF(J532&lt;Leyenda!$D$9,Leyenda!$B$10,IF(AND(J532&gt;=Leyenda!$D$9,J532&lt;=Leyenda!$D$8),Leyenda!$B$9,IF(AND(J532&gt;Leyenda!D$8,J532&lt;Leyenda!$D$7),Leyenda!$B$8,Leyenda!$B$7)))</f>
        <v>OK</v>
      </c>
      <c r="F532" t="s">
        <v>25</v>
      </c>
      <c r="G532" t="s">
        <v>35</v>
      </c>
      <c r="H532">
        <v>89.27</v>
      </c>
      <c r="I532">
        <v>359.98</v>
      </c>
      <c r="J532" s="28">
        <v>0.52</v>
      </c>
      <c r="K532" t="s">
        <v>399</v>
      </c>
    </row>
    <row r="533" spans="2:11" x14ac:dyDescent="0.3">
      <c r="B533" s="28">
        <v>1</v>
      </c>
      <c r="C533" s="28" t="s">
        <v>208</v>
      </c>
      <c r="D533" t="s">
        <v>60</v>
      </c>
      <c r="E533" s="28" t="str">
        <f>IF(J533&lt;Leyenda!$D$9,Leyenda!$B$10,IF(AND(J533&gt;=Leyenda!$D$9,J533&lt;=Leyenda!$D$8),Leyenda!$B$9,IF(AND(J533&gt;Leyenda!D$8,J533&lt;Leyenda!$D$7),Leyenda!$B$8,Leyenda!$B$7)))</f>
        <v>OK</v>
      </c>
      <c r="F533" t="s">
        <v>407</v>
      </c>
      <c r="G533" t="s">
        <v>35</v>
      </c>
      <c r="H533">
        <v>124.88</v>
      </c>
      <c r="I533">
        <v>467.13</v>
      </c>
      <c r="J533" s="28">
        <v>0.53</v>
      </c>
      <c r="K533" t="s">
        <v>399</v>
      </c>
    </row>
    <row r="534" spans="2:11" x14ac:dyDescent="0.3">
      <c r="B534" s="28">
        <v>1</v>
      </c>
      <c r="C534" s="28" t="s">
        <v>208</v>
      </c>
      <c r="D534" t="s">
        <v>61</v>
      </c>
      <c r="E534" s="28" t="str">
        <f>IF(J534&lt;Leyenda!$D$9,Leyenda!$B$10,IF(AND(J534&gt;=Leyenda!$D$9,J534&lt;=Leyenda!$D$8),Leyenda!$B$9,IF(AND(J534&gt;Leyenda!D$8,J534&lt;Leyenda!$D$7),Leyenda!$B$8,Leyenda!$B$7)))</f>
        <v>OK</v>
      </c>
      <c r="F534" t="s">
        <v>407</v>
      </c>
      <c r="G534" t="s">
        <v>35</v>
      </c>
      <c r="H534">
        <v>124.88</v>
      </c>
      <c r="I534">
        <v>467.13</v>
      </c>
      <c r="J534" s="28">
        <v>0.51</v>
      </c>
      <c r="K534" t="s">
        <v>400</v>
      </c>
    </row>
    <row r="535" spans="2:11" x14ac:dyDescent="0.3">
      <c r="B535" s="28">
        <v>1</v>
      </c>
      <c r="C535" s="28" t="s">
        <v>208</v>
      </c>
      <c r="D535" t="s">
        <v>62</v>
      </c>
      <c r="E535" s="28" t="str">
        <f>IF(J535&lt;Leyenda!$D$9,Leyenda!$B$10,IF(AND(J535&gt;=Leyenda!$D$9,J535&lt;=Leyenda!$D$8),Leyenda!$B$9,IF(AND(J535&gt;Leyenda!D$8,J535&lt;Leyenda!$D$7),Leyenda!$B$8,Leyenda!$B$7)))</f>
        <v>OK</v>
      </c>
      <c r="F535" t="s">
        <v>407</v>
      </c>
      <c r="G535" t="s">
        <v>35</v>
      </c>
      <c r="H535">
        <v>124.88</v>
      </c>
      <c r="I535">
        <v>467.13</v>
      </c>
      <c r="J535" s="28">
        <v>0.51</v>
      </c>
      <c r="K535" t="s">
        <v>400</v>
      </c>
    </row>
    <row r="536" spans="2:11" x14ac:dyDescent="0.3">
      <c r="B536" s="28">
        <v>1</v>
      </c>
      <c r="C536" s="28" t="s">
        <v>208</v>
      </c>
      <c r="D536" t="s">
        <v>63</v>
      </c>
      <c r="E536" s="28" t="str">
        <f>IF(J536&lt;Leyenda!$D$9,Leyenda!$B$10,IF(AND(J536&gt;=Leyenda!$D$9,J536&lt;=Leyenda!$D$8),Leyenda!$B$9,IF(AND(J536&gt;Leyenda!D$8,J536&lt;Leyenda!$D$7),Leyenda!$B$8,Leyenda!$B$7)))</f>
        <v>OK</v>
      </c>
      <c r="F536" t="s">
        <v>407</v>
      </c>
      <c r="G536" t="s">
        <v>35</v>
      </c>
      <c r="H536">
        <v>124.88</v>
      </c>
      <c r="I536">
        <v>467.13</v>
      </c>
      <c r="J536" s="28">
        <v>0.57999999999999996</v>
      </c>
      <c r="K536" t="s">
        <v>399</v>
      </c>
    </row>
    <row r="537" spans="2:11" x14ac:dyDescent="0.3">
      <c r="B537" s="28">
        <v>1</v>
      </c>
      <c r="C537" s="28" t="s">
        <v>208</v>
      </c>
      <c r="D537" t="s">
        <v>64</v>
      </c>
      <c r="E537" s="28" t="str">
        <f>IF(J537&lt;Leyenda!$D$9,Leyenda!$B$10,IF(AND(J537&gt;=Leyenda!$D$9,J537&lt;=Leyenda!$D$8),Leyenda!$B$9,IF(AND(J537&gt;Leyenda!D$8,J537&lt;Leyenda!$D$7),Leyenda!$B$8,Leyenda!$B$7)))</f>
        <v>OK</v>
      </c>
      <c r="F537" t="s">
        <v>407</v>
      </c>
      <c r="G537" t="s">
        <v>35</v>
      </c>
      <c r="H537">
        <v>124.88</v>
      </c>
      <c r="I537">
        <v>467.13</v>
      </c>
      <c r="J537" s="28">
        <v>0.5</v>
      </c>
      <c r="K537" t="s">
        <v>400</v>
      </c>
    </row>
    <row r="538" spans="2:11" x14ac:dyDescent="0.3">
      <c r="B538" s="28">
        <v>1</v>
      </c>
      <c r="C538" s="28" t="s">
        <v>208</v>
      </c>
      <c r="D538" t="s">
        <v>374</v>
      </c>
      <c r="E538" s="28" t="str">
        <f>IF(J538&lt;Leyenda!$D$9,Leyenda!$B$10,IF(AND(J538&gt;=Leyenda!$D$9,J538&lt;=Leyenda!$D$8),Leyenda!$B$9,IF(AND(J538&gt;Leyenda!D$8,J538&lt;Leyenda!$D$7),Leyenda!$B$8,Leyenda!$B$7)))</f>
        <v>OK</v>
      </c>
      <c r="F538" t="s">
        <v>407</v>
      </c>
      <c r="G538" t="s">
        <v>35</v>
      </c>
      <c r="H538">
        <v>124.88</v>
      </c>
      <c r="I538">
        <v>467.13</v>
      </c>
      <c r="J538" s="28">
        <v>0.5</v>
      </c>
      <c r="K538" t="s">
        <v>400</v>
      </c>
    </row>
    <row r="539" spans="2:11" x14ac:dyDescent="0.3">
      <c r="B539" s="28">
        <v>1</v>
      </c>
      <c r="C539" s="28" t="s">
        <v>208</v>
      </c>
      <c r="D539" t="s">
        <v>66</v>
      </c>
      <c r="E539" s="28" t="str">
        <f>IF(J539&lt;Leyenda!$D$9,Leyenda!$B$10,IF(AND(J539&gt;=Leyenda!$D$9,J539&lt;=Leyenda!$D$8),Leyenda!$B$9,IF(AND(J539&gt;Leyenda!D$8,J539&lt;Leyenda!$D$7),Leyenda!$B$8,Leyenda!$B$7)))</f>
        <v>OK</v>
      </c>
      <c r="F539" t="s">
        <v>34</v>
      </c>
      <c r="G539" t="s">
        <v>35</v>
      </c>
      <c r="H539">
        <v>66.25</v>
      </c>
      <c r="I539">
        <v>56.12</v>
      </c>
      <c r="J539" s="28">
        <v>0.83</v>
      </c>
      <c r="K539" t="s">
        <v>399</v>
      </c>
    </row>
    <row r="540" spans="2:11" x14ac:dyDescent="0.3">
      <c r="B540" s="28">
        <v>1</v>
      </c>
      <c r="C540" s="28" t="s">
        <v>208</v>
      </c>
      <c r="D540" t="s">
        <v>375</v>
      </c>
      <c r="E540" s="28" t="str">
        <f>IF(J540&lt;Leyenda!$D$9,Leyenda!$B$10,IF(AND(J540&gt;=Leyenda!$D$9,J540&lt;=Leyenda!$D$8),Leyenda!$B$9,IF(AND(J540&gt;Leyenda!D$8,J540&lt;Leyenda!$D$7),Leyenda!$B$8,Leyenda!$B$7)))</f>
        <v>OK</v>
      </c>
      <c r="F540" t="s">
        <v>34</v>
      </c>
      <c r="G540" t="s">
        <v>35</v>
      </c>
      <c r="H540">
        <v>66.25</v>
      </c>
      <c r="I540">
        <v>56.12</v>
      </c>
      <c r="J540" s="28">
        <v>0.72</v>
      </c>
      <c r="K540" t="s">
        <v>399</v>
      </c>
    </row>
    <row r="541" spans="2:11" x14ac:dyDescent="0.3">
      <c r="B541" s="28">
        <v>1</v>
      </c>
      <c r="C541" s="28" t="s">
        <v>208</v>
      </c>
      <c r="D541" t="s">
        <v>68</v>
      </c>
      <c r="E541" s="28" t="str">
        <f>IF(J541&lt;Leyenda!$D$9,Leyenda!$B$10,IF(AND(J541&gt;=Leyenda!$D$9,J541&lt;=Leyenda!$D$8),Leyenda!$B$9,IF(AND(J541&gt;Leyenda!D$8,J541&lt;Leyenda!$D$7),Leyenda!$B$8,Leyenda!$B$7)))</f>
        <v>OK</v>
      </c>
      <c r="F541" t="s">
        <v>22</v>
      </c>
      <c r="G541" t="s">
        <v>35</v>
      </c>
      <c r="H541">
        <v>97.73</v>
      </c>
      <c r="I541">
        <v>39.6</v>
      </c>
      <c r="J541" s="28">
        <v>0.74</v>
      </c>
      <c r="K541" t="s">
        <v>399</v>
      </c>
    </row>
    <row r="542" spans="2:11" x14ac:dyDescent="0.3">
      <c r="B542" s="28">
        <v>1</v>
      </c>
      <c r="C542" s="28" t="s">
        <v>208</v>
      </c>
      <c r="D542" t="s">
        <v>376</v>
      </c>
      <c r="E542" s="28" t="str">
        <f>IF(J542&lt;Leyenda!$D$9,Leyenda!$B$10,IF(AND(J542&gt;=Leyenda!$D$9,J542&lt;=Leyenda!$D$8),Leyenda!$B$9,IF(AND(J542&gt;Leyenda!D$8,J542&lt;Leyenda!$D$7),Leyenda!$B$8,Leyenda!$B$7)))</f>
        <v>OK</v>
      </c>
      <c r="F542" t="s">
        <v>22</v>
      </c>
      <c r="G542" t="s">
        <v>35</v>
      </c>
      <c r="H542">
        <v>97.73</v>
      </c>
      <c r="I542">
        <v>39.6</v>
      </c>
      <c r="J542" s="28">
        <v>0.64</v>
      </c>
      <c r="K542" t="s">
        <v>399</v>
      </c>
    </row>
    <row r="543" spans="2:11" x14ac:dyDescent="0.3">
      <c r="B543" s="28">
        <v>1</v>
      </c>
      <c r="C543" s="28" t="s">
        <v>208</v>
      </c>
      <c r="D543" t="s">
        <v>70</v>
      </c>
      <c r="E543" s="28" t="str">
        <f>IF(J543&lt;Leyenda!$D$9,Leyenda!$B$10,IF(AND(J543&gt;=Leyenda!$D$9,J543&lt;=Leyenda!$D$8),Leyenda!$B$9,IF(AND(J543&gt;Leyenda!D$8,J543&lt;Leyenda!$D$7),Leyenda!$B$8,Leyenda!$B$7)))</f>
        <v>SOBRE</v>
      </c>
      <c r="F543" t="s">
        <v>25</v>
      </c>
      <c r="G543" t="s">
        <v>35</v>
      </c>
      <c r="H543">
        <v>89.27</v>
      </c>
      <c r="I543">
        <v>359.98</v>
      </c>
      <c r="J543" s="28">
        <v>0.47</v>
      </c>
      <c r="K543" t="s">
        <v>400</v>
      </c>
    </row>
    <row r="544" spans="2:11" x14ac:dyDescent="0.3">
      <c r="B544" s="28">
        <v>1</v>
      </c>
      <c r="C544" s="28" t="s">
        <v>208</v>
      </c>
      <c r="D544" t="s">
        <v>71</v>
      </c>
      <c r="E544" s="28" t="str">
        <f>IF(J544&lt;Leyenda!$D$9,Leyenda!$B$10,IF(AND(J544&gt;=Leyenda!$D$9,J544&lt;=Leyenda!$D$8),Leyenda!$B$9,IF(AND(J544&gt;Leyenda!D$8,J544&lt;Leyenda!$D$7),Leyenda!$B$8,Leyenda!$B$7)))</f>
        <v>SOBRE</v>
      </c>
      <c r="F544" t="s">
        <v>407</v>
      </c>
      <c r="G544" t="s">
        <v>35</v>
      </c>
      <c r="H544">
        <v>124.88</v>
      </c>
      <c r="I544">
        <v>467.13</v>
      </c>
      <c r="J544" s="28">
        <v>0.47</v>
      </c>
      <c r="K544" t="s">
        <v>399</v>
      </c>
    </row>
    <row r="545" spans="2:11" x14ac:dyDescent="0.3">
      <c r="B545" s="28">
        <v>1</v>
      </c>
      <c r="C545" s="28" t="s">
        <v>208</v>
      </c>
      <c r="D545" t="s">
        <v>378</v>
      </c>
      <c r="E545" s="28" t="str">
        <f>IF(J545&lt;Leyenda!$D$9,Leyenda!$B$10,IF(AND(J545&gt;=Leyenda!$D$9,J545&lt;=Leyenda!$D$8),Leyenda!$B$9,IF(AND(J545&gt;Leyenda!D$8,J545&lt;Leyenda!$D$7),Leyenda!$B$8,Leyenda!$B$7)))</f>
        <v>SOBRE</v>
      </c>
      <c r="F545" t="s">
        <v>25</v>
      </c>
      <c r="G545" t="s">
        <v>35</v>
      </c>
      <c r="H545">
        <v>89.27</v>
      </c>
      <c r="I545">
        <v>359.98</v>
      </c>
      <c r="J545" s="28">
        <v>0.49</v>
      </c>
      <c r="K545" t="s">
        <v>399</v>
      </c>
    </row>
    <row r="546" spans="2:11" x14ac:dyDescent="0.3">
      <c r="B546" s="28">
        <v>1</v>
      </c>
      <c r="C546" s="28" t="s">
        <v>208</v>
      </c>
      <c r="D546" t="s">
        <v>73</v>
      </c>
      <c r="E546" s="28" t="str">
        <f>IF(J546&lt;Leyenda!$D$9,Leyenda!$B$10,IF(AND(J546&gt;=Leyenda!$D$9,J546&lt;=Leyenda!$D$8),Leyenda!$B$9,IF(AND(J546&gt;Leyenda!D$8,J546&lt;Leyenda!$D$7),Leyenda!$B$8,Leyenda!$B$7)))</f>
        <v>OK</v>
      </c>
      <c r="F546" t="s">
        <v>407</v>
      </c>
      <c r="G546" t="s">
        <v>35</v>
      </c>
      <c r="H546">
        <v>124.88</v>
      </c>
      <c r="I546">
        <v>467.13</v>
      </c>
      <c r="J546" s="28">
        <v>0.54</v>
      </c>
      <c r="K546" t="s">
        <v>399</v>
      </c>
    </row>
    <row r="547" spans="2:11" x14ac:dyDescent="0.3">
      <c r="B547" s="28">
        <v>1</v>
      </c>
      <c r="C547" s="28" t="s">
        <v>208</v>
      </c>
      <c r="D547" t="s">
        <v>74</v>
      </c>
      <c r="E547" s="28" t="str">
        <f>IF(J547&lt;Leyenda!$D$9,Leyenda!$B$10,IF(AND(J547&gt;=Leyenda!$D$9,J547&lt;=Leyenda!$D$8),Leyenda!$B$9,IF(AND(J547&gt;Leyenda!D$8,J547&lt;Leyenda!$D$7),Leyenda!$B$8,Leyenda!$B$7)))</f>
        <v>OK</v>
      </c>
      <c r="F547" t="s">
        <v>407</v>
      </c>
      <c r="G547" t="s">
        <v>35</v>
      </c>
      <c r="H547">
        <v>124.88</v>
      </c>
      <c r="I547">
        <v>467.13</v>
      </c>
      <c r="J547" s="28">
        <v>0.52</v>
      </c>
      <c r="K547" t="s">
        <v>401</v>
      </c>
    </row>
    <row r="548" spans="2:11" x14ac:dyDescent="0.3">
      <c r="B548" s="28">
        <v>1</v>
      </c>
      <c r="C548" s="28" t="s">
        <v>208</v>
      </c>
      <c r="D548" t="s">
        <v>75</v>
      </c>
      <c r="E548" s="28" t="str">
        <f>IF(J548&lt;Leyenda!$D$9,Leyenda!$B$10,IF(AND(J548&gt;=Leyenda!$D$9,J548&lt;=Leyenda!$D$8),Leyenda!$B$9,IF(AND(J548&gt;Leyenda!D$8,J548&lt;Leyenda!$D$7),Leyenda!$B$8,Leyenda!$B$7)))</f>
        <v>OK</v>
      </c>
      <c r="F548" t="s">
        <v>407</v>
      </c>
      <c r="G548" t="s">
        <v>35</v>
      </c>
      <c r="H548">
        <v>124.88</v>
      </c>
      <c r="I548">
        <v>467.13</v>
      </c>
      <c r="J548" s="28">
        <v>0.52</v>
      </c>
      <c r="K548" t="s">
        <v>400</v>
      </c>
    </row>
    <row r="549" spans="2:11" x14ac:dyDescent="0.3">
      <c r="B549" s="28">
        <v>1</v>
      </c>
      <c r="C549" s="28" t="s">
        <v>208</v>
      </c>
      <c r="D549" t="s">
        <v>76</v>
      </c>
      <c r="E549" s="28" t="str">
        <f>IF(J549&lt;Leyenda!$D$9,Leyenda!$B$10,IF(AND(J549&gt;=Leyenda!$D$9,J549&lt;=Leyenda!$D$8),Leyenda!$B$9,IF(AND(J549&gt;Leyenda!D$8,J549&lt;Leyenda!$D$7),Leyenda!$B$8,Leyenda!$B$7)))</f>
        <v>OK</v>
      </c>
      <c r="F549" t="s">
        <v>407</v>
      </c>
      <c r="G549" t="s">
        <v>35</v>
      </c>
      <c r="H549">
        <v>124.88</v>
      </c>
      <c r="I549">
        <v>467.13</v>
      </c>
      <c r="J549" s="28">
        <v>0.56000000000000005</v>
      </c>
      <c r="K549" t="s">
        <v>399</v>
      </c>
    </row>
    <row r="550" spans="2:11" x14ac:dyDescent="0.3">
      <c r="B550" s="28">
        <v>1</v>
      </c>
      <c r="C550" s="28" t="s">
        <v>208</v>
      </c>
      <c r="D550" t="s">
        <v>77</v>
      </c>
      <c r="E550" s="28" t="str">
        <f>IF(J550&lt;Leyenda!$D$9,Leyenda!$B$10,IF(AND(J550&gt;=Leyenda!$D$9,J550&lt;=Leyenda!$D$8),Leyenda!$B$9,IF(AND(J550&gt;Leyenda!D$8,J550&lt;Leyenda!$D$7),Leyenda!$B$8,Leyenda!$B$7)))</f>
        <v>OK</v>
      </c>
      <c r="F550" t="s">
        <v>407</v>
      </c>
      <c r="G550" t="s">
        <v>35</v>
      </c>
      <c r="H550">
        <v>124.88</v>
      </c>
      <c r="I550">
        <v>467.13</v>
      </c>
      <c r="J550" s="28">
        <v>0.51</v>
      </c>
      <c r="K550" t="s">
        <v>401</v>
      </c>
    </row>
    <row r="551" spans="2:11" x14ac:dyDescent="0.3">
      <c r="B551" s="28">
        <v>1</v>
      </c>
      <c r="C551" s="28" t="s">
        <v>208</v>
      </c>
      <c r="D551" t="s">
        <v>379</v>
      </c>
      <c r="E551" s="28" t="str">
        <f>IF(J551&lt;Leyenda!$D$9,Leyenda!$B$10,IF(AND(J551&gt;=Leyenda!$D$9,J551&lt;=Leyenda!$D$8),Leyenda!$B$9,IF(AND(J551&gt;Leyenda!D$8,J551&lt;Leyenda!$D$7),Leyenda!$B$8,Leyenda!$B$7)))</f>
        <v>OK</v>
      </c>
      <c r="F551" t="s">
        <v>407</v>
      </c>
      <c r="G551" t="s">
        <v>35</v>
      </c>
      <c r="H551">
        <v>124.88</v>
      </c>
      <c r="I551">
        <v>467.13</v>
      </c>
      <c r="J551" s="28">
        <v>0.56000000000000005</v>
      </c>
      <c r="K551" t="s">
        <v>399</v>
      </c>
    </row>
    <row r="552" spans="2:11" x14ac:dyDescent="0.3">
      <c r="B552" s="28">
        <v>1</v>
      </c>
      <c r="C552" s="28" t="s">
        <v>208</v>
      </c>
      <c r="D552" t="s">
        <v>79</v>
      </c>
      <c r="E552" s="28" t="str">
        <f>IF(J552&lt;Leyenda!$D$9,Leyenda!$B$10,IF(AND(J552&gt;=Leyenda!$D$9,J552&lt;=Leyenda!$D$8),Leyenda!$B$9,IF(AND(J552&gt;Leyenda!D$8,J552&lt;Leyenda!$D$7),Leyenda!$B$8,Leyenda!$B$7)))</f>
        <v>OK</v>
      </c>
      <c r="F552" t="s">
        <v>34</v>
      </c>
      <c r="G552" t="s">
        <v>35</v>
      </c>
      <c r="H552">
        <v>66.25</v>
      </c>
      <c r="I552">
        <v>56.12</v>
      </c>
      <c r="J552" s="28">
        <v>0.82</v>
      </c>
      <c r="K552" t="s">
        <v>399</v>
      </c>
    </row>
    <row r="553" spans="2:11" x14ac:dyDescent="0.3">
      <c r="B553" s="28">
        <v>1</v>
      </c>
      <c r="C553" s="28" t="s">
        <v>208</v>
      </c>
      <c r="D553" t="s">
        <v>362</v>
      </c>
      <c r="E553" s="28" t="str">
        <f>IF(J553&lt;Leyenda!$D$9,Leyenda!$B$10,IF(AND(J553&gt;=Leyenda!$D$9,J553&lt;=Leyenda!$D$8),Leyenda!$B$9,IF(AND(J553&gt;Leyenda!D$8,J553&lt;Leyenda!$D$7),Leyenda!$B$8,Leyenda!$B$7)))</f>
        <v>OK</v>
      </c>
      <c r="F553" t="s">
        <v>34</v>
      </c>
      <c r="G553" t="s">
        <v>35</v>
      </c>
      <c r="H553">
        <v>66.25</v>
      </c>
      <c r="I553">
        <v>56.12</v>
      </c>
      <c r="J553" s="28">
        <v>0.71</v>
      </c>
      <c r="K553" t="s">
        <v>399</v>
      </c>
    </row>
    <row r="554" spans="2:11" x14ac:dyDescent="0.3">
      <c r="B554" s="28">
        <v>1</v>
      </c>
      <c r="C554" s="28" t="s">
        <v>208</v>
      </c>
      <c r="D554" t="s">
        <v>81</v>
      </c>
      <c r="E554" s="28" t="str">
        <f>IF(J554&lt;Leyenda!$D$9,Leyenda!$B$10,IF(AND(J554&gt;=Leyenda!$D$9,J554&lt;=Leyenda!$D$8),Leyenda!$B$9,IF(AND(J554&gt;Leyenda!D$8,J554&lt;Leyenda!$D$7),Leyenda!$B$8,Leyenda!$B$7)))</f>
        <v>OK</v>
      </c>
      <c r="F554" t="s">
        <v>22</v>
      </c>
      <c r="G554" t="s">
        <v>35</v>
      </c>
      <c r="H554">
        <v>97.73</v>
      </c>
      <c r="I554">
        <v>39.6</v>
      </c>
      <c r="J554" s="28">
        <v>0.73</v>
      </c>
      <c r="K554" t="s">
        <v>399</v>
      </c>
    </row>
    <row r="555" spans="2:11" x14ac:dyDescent="0.3">
      <c r="B555" s="28">
        <v>1</v>
      </c>
      <c r="C555" s="28" t="s">
        <v>208</v>
      </c>
      <c r="D555" t="s">
        <v>364</v>
      </c>
      <c r="E555" s="28" t="str">
        <f>IF(J555&lt;Leyenda!$D$9,Leyenda!$B$10,IF(AND(J555&gt;=Leyenda!$D$9,J555&lt;=Leyenda!$D$8),Leyenda!$B$9,IF(AND(J555&gt;Leyenda!D$8,J555&lt;Leyenda!$D$7),Leyenda!$B$8,Leyenda!$B$7)))</f>
        <v>OK</v>
      </c>
      <c r="F555" t="s">
        <v>22</v>
      </c>
      <c r="G555" t="s">
        <v>35</v>
      </c>
      <c r="H555">
        <v>97.73</v>
      </c>
      <c r="I555">
        <v>39.6</v>
      </c>
      <c r="J555" s="28">
        <v>0.64</v>
      </c>
      <c r="K555" t="s">
        <v>399</v>
      </c>
    </row>
    <row r="556" spans="2:11" x14ac:dyDescent="0.3">
      <c r="B556" s="28">
        <v>1</v>
      </c>
      <c r="C556" s="28" t="s">
        <v>208</v>
      </c>
      <c r="D556" t="s">
        <v>83</v>
      </c>
      <c r="E556" s="28" t="str">
        <f>IF(J556&lt;Leyenda!$D$9,Leyenda!$B$10,IF(AND(J556&gt;=Leyenda!$D$9,J556&lt;=Leyenda!$D$8),Leyenda!$B$9,IF(AND(J556&gt;Leyenda!D$8,J556&lt;Leyenda!$D$7),Leyenda!$B$8,Leyenda!$B$7)))</f>
        <v>SOBRE</v>
      </c>
      <c r="F556" t="s">
        <v>25</v>
      </c>
      <c r="G556" t="s">
        <v>35</v>
      </c>
      <c r="H556">
        <v>89.27</v>
      </c>
      <c r="I556">
        <v>359.98</v>
      </c>
      <c r="J556" s="28">
        <v>0.48</v>
      </c>
      <c r="K556" t="s">
        <v>400</v>
      </c>
    </row>
    <row r="557" spans="2:11" x14ac:dyDescent="0.3">
      <c r="B557" s="28">
        <v>1</v>
      </c>
      <c r="C557" s="28" t="s">
        <v>208</v>
      </c>
      <c r="D557" t="s">
        <v>84</v>
      </c>
      <c r="E557" s="28" t="str">
        <f>IF(J557&lt;Leyenda!$D$9,Leyenda!$B$10,IF(AND(J557&gt;=Leyenda!$D$9,J557&lt;=Leyenda!$D$8),Leyenda!$B$9,IF(AND(J557&gt;Leyenda!D$8,J557&lt;Leyenda!$D$7),Leyenda!$B$8,Leyenda!$B$7)))</f>
        <v>SOBRE</v>
      </c>
      <c r="F557" t="s">
        <v>407</v>
      </c>
      <c r="G557" t="s">
        <v>35</v>
      </c>
      <c r="H557">
        <v>124.88</v>
      </c>
      <c r="I557">
        <v>467.13</v>
      </c>
      <c r="J557" s="28">
        <v>0.46</v>
      </c>
      <c r="K557" t="s">
        <v>399</v>
      </c>
    </row>
    <row r="558" spans="2:11" x14ac:dyDescent="0.3">
      <c r="B558" s="28">
        <v>1</v>
      </c>
      <c r="C558" s="28" t="s">
        <v>208</v>
      </c>
      <c r="D558" t="s">
        <v>381</v>
      </c>
      <c r="E558" s="28" t="str">
        <f>IF(J558&lt;Leyenda!$D$9,Leyenda!$B$10,IF(AND(J558&gt;=Leyenda!$D$9,J558&lt;=Leyenda!$D$8),Leyenda!$B$9,IF(AND(J558&gt;Leyenda!D$8,J558&lt;Leyenda!$D$7),Leyenda!$B$8,Leyenda!$B$7)))</f>
        <v>SOBRE</v>
      </c>
      <c r="F558" t="s">
        <v>25</v>
      </c>
      <c r="G558" t="s">
        <v>35</v>
      </c>
      <c r="H558">
        <v>89.27</v>
      </c>
      <c r="I558">
        <v>359.98</v>
      </c>
      <c r="J558" s="28">
        <v>0.49</v>
      </c>
      <c r="K558" t="s">
        <v>399</v>
      </c>
    </row>
    <row r="559" spans="2:11" x14ac:dyDescent="0.3">
      <c r="B559" s="28">
        <v>1</v>
      </c>
      <c r="C559" s="28" t="s">
        <v>208</v>
      </c>
      <c r="D559" t="s">
        <v>86</v>
      </c>
      <c r="E559" s="28" t="str">
        <f>IF(J559&lt;Leyenda!$D$9,Leyenda!$B$10,IF(AND(J559&gt;=Leyenda!$D$9,J559&lt;=Leyenda!$D$8),Leyenda!$B$9,IF(AND(J559&gt;Leyenda!D$8,J559&lt;Leyenda!$D$7),Leyenda!$B$8,Leyenda!$B$7)))</f>
        <v>OK</v>
      </c>
      <c r="F559" t="s">
        <v>407</v>
      </c>
      <c r="G559" t="s">
        <v>35</v>
      </c>
      <c r="H559">
        <v>124.88</v>
      </c>
      <c r="I559">
        <v>467.13</v>
      </c>
      <c r="J559" s="28">
        <v>0.54</v>
      </c>
      <c r="K559" t="s">
        <v>399</v>
      </c>
    </row>
    <row r="560" spans="2:11" x14ac:dyDescent="0.3">
      <c r="B560" s="28">
        <v>1</v>
      </c>
      <c r="C560" s="28" t="s">
        <v>208</v>
      </c>
      <c r="D560" t="s">
        <v>87</v>
      </c>
      <c r="E560" s="28" t="str">
        <f>IF(J560&lt;Leyenda!$D$9,Leyenda!$B$10,IF(AND(J560&gt;=Leyenda!$D$9,J560&lt;=Leyenda!$D$8),Leyenda!$B$9,IF(AND(J560&gt;Leyenda!D$8,J560&lt;Leyenda!$D$7),Leyenda!$B$8,Leyenda!$B$7)))</f>
        <v>OK</v>
      </c>
      <c r="F560" t="s">
        <v>407</v>
      </c>
      <c r="G560" t="s">
        <v>35</v>
      </c>
      <c r="H560">
        <v>124.88</v>
      </c>
      <c r="I560">
        <v>467.13</v>
      </c>
      <c r="J560" s="28">
        <v>0.51</v>
      </c>
      <c r="K560" t="s">
        <v>401</v>
      </c>
    </row>
    <row r="561" spans="2:11" x14ac:dyDescent="0.3">
      <c r="B561" s="28">
        <v>1</v>
      </c>
      <c r="C561" s="28" t="s">
        <v>208</v>
      </c>
      <c r="D561" t="s">
        <v>88</v>
      </c>
      <c r="E561" s="28" t="str">
        <f>IF(J561&lt;Leyenda!$D$9,Leyenda!$B$10,IF(AND(J561&gt;=Leyenda!$D$9,J561&lt;=Leyenda!$D$8),Leyenda!$B$9,IF(AND(J561&gt;Leyenda!D$8,J561&lt;Leyenda!$D$7),Leyenda!$B$8,Leyenda!$B$7)))</f>
        <v>OK</v>
      </c>
      <c r="F561" t="s">
        <v>407</v>
      </c>
      <c r="G561" t="s">
        <v>35</v>
      </c>
      <c r="H561">
        <v>124.88</v>
      </c>
      <c r="I561">
        <v>467.13</v>
      </c>
      <c r="J561" s="28">
        <v>0.52</v>
      </c>
      <c r="K561" t="s">
        <v>400</v>
      </c>
    </row>
    <row r="562" spans="2:11" x14ac:dyDescent="0.3">
      <c r="B562" s="28">
        <v>1</v>
      </c>
      <c r="C562" s="28" t="s">
        <v>208</v>
      </c>
      <c r="D562" t="s">
        <v>89</v>
      </c>
      <c r="E562" s="28" t="str">
        <f>IF(J562&lt;Leyenda!$D$9,Leyenda!$B$10,IF(AND(J562&gt;=Leyenda!$D$9,J562&lt;=Leyenda!$D$8),Leyenda!$B$9,IF(AND(J562&gt;Leyenda!D$8,J562&lt;Leyenda!$D$7),Leyenda!$B$8,Leyenda!$B$7)))</f>
        <v>OK</v>
      </c>
      <c r="F562" t="s">
        <v>407</v>
      </c>
      <c r="G562" t="s">
        <v>35</v>
      </c>
      <c r="H562">
        <v>124.88</v>
      </c>
      <c r="I562">
        <v>467.13</v>
      </c>
      <c r="J562" s="28">
        <v>0.56000000000000005</v>
      </c>
      <c r="K562" t="s">
        <v>399</v>
      </c>
    </row>
    <row r="563" spans="2:11" x14ac:dyDescent="0.3">
      <c r="B563" s="28">
        <v>1</v>
      </c>
      <c r="C563" s="28" t="s">
        <v>208</v>
      </c>
      <c r="D563" t="s">
        <v>90</v>
      </c>
      <c r="E563" s="28" t="str">
        <f>IF(J563&lt;Leyenda!$D$9,Leyenda!$B$10,IF(AND(J563&gt;=Leyenda!$D$9,J563&lt;=Leyenda!$D$8),Leyenda!$B$9,IF(AND(J563&gt;Leyenda!D$8,J563&lt;Leyenda!$D$7),Leyenda!$B$8,Leyenda!$B$7)))</f>
        <v>OK</v>
      </c>
      <c r="F563" t="s">
        <v>407</v>
      </c>
      <c r="G563" t="s">
        <v>35</v>
      </c>
      <c r="H563">
        <v>124.88</v>
      </c>
      <c r="I563">
        <v>467.13</v>
      </c>
      <c r="J563" s="28">
        <v>0.51</v>
      </c>
      <c r="K563" t="s">
        <v>401</v>
      </c>
    </row>
    <row r="564" spans="2:11" x14ac:dyDescent="0.3">
      <c r="B564" s="28">
        <v>1</v>
      </c>
      <c r="C564" s="28" t="s">
        <v>208</v>
      </c>
      <c r="D564" t="s">
        <v>382</v>
      </c>
      <c r="E564" s="28" t="str">
        <f>IF(J564&lt;Leyenda!$D$9,Leyenda!$B$10,IF(AND(J564&gt;=Leyenda!$D$9,J564&lt;=Leyenda!$D$8),Leyenda!$B$9,IF(AND(J564&gt;Leyenda!D$8,J564&lt;Leyenda!$D$7),Leyenda!$B$8,Leyenda!$B$7)))</f>
        <v>OK</v>
      </c>
      <c r="F564" t="s">
        <v>407</v>
      </c>
      <c r="G564" t="s">
        <v>35</v>
      </c>
      <c r="H564">
        <v>124.88</v>
      </c>
      <c r="I564">
        <v>467.13</v>
      </c>
      <c r="J564" s="28">
        <v>0.56999999999999995</v>
      </c>
      <c r="K564" t="s">
        <v>399</v>
      </c>
    </row>
    <row r="565" spans="2:11" x14ac:dyDescent="0.3">
      <c r="B565" s="28">
        <v>1</v>
      </c>
      <c r="C565" s="28" t="s">
        <v>208</v>
      </c>
      <c r="D565" t="s">
        <v>92</v>
      </c>
      <c r="E565" s="28" t="str">
        <f>IF(J565&lt;Leyenda!$D$9,Leyenda!$B$10,IF(AND(J565&gt;=Leyenda!$D$9,J565&lt;=Leyenda!$D$8),Leyenda!$B$9,IF(AND(J565&gt;Leyenda!D$8,J565&lt;Leyenda!$D$7),Leyenda!$B$8,Leyenda!$B$7)))</f>
        <v>OK</v>
      </c>
      <c r="F565" t="s">
        <v>34</v>
      </c>
      <c r="G565" t="s">
        <v>35</v>
      </c>
      <c r="H565">
        <v>66.25</v>
      </c>
      <c r="I565">
        <v>56.12</v>
      </c>
      <c r="J565" s="28">
        <v>0.82</v>
      </c>
      <c r="K565" t="s">
        <v>399</v>
      </c>
    </row>
    <row r="566" spans="2:11" x14ac:dyDescent="0.3">
      <c r="B566" s="28">
        <v>1</v>
      </c>
      <c r="C566" s="28" t="s">
        <v>208</v>
      </c>
      <c r="D566" t="s">
        <v>383</v>
      </c>
      <c r="E566" s="28" t="str">
        <f>IF(J566&lt;Leyenda!$D$9,Leyenda!$B$10,IF(AND(J566&gt;=Leyenda!$D$9,J566&lt;=Leyenda!$D$8),Leyenda!$B$9,IF(AND(J566&gt;Leyenda!D$8,J566&lt;Leyenda!$D$7),Leyenda!$B$8,Leyenda!$B$7)))</f>
        <v>OK</v>
      </c>
      <c r="F566" t="s">
        <v>34</v>
      </c>
      <c r="G566" t="s">
        <v>35</v>
      </c>
      <c r="H566">
        <v>66.25</v>
      </c>
      <c r="I566">
        <v>56.12</v>
      </c>
      <c r="J566" s="28">
        <v>0.71</v>
      </c>
      <c r="K566" t="s">
        <v>399</v>
      </c>
    </row>
    <row r="567" spans="2:11" x14ac:dyDescent="0.3">
      <c r="B567" s="28">
        <v>1</v>
      </c>
      <c r="C567" s="28" t="s">
        <v>208</v>
      </c>
      <c r="D567" t="s">
        <v>94</v>
      </c>
      <c r="E567" s="28" t="str">
        <f>IF(J567&lt;Leyenda!$D$9,Leyenda!$B$10,IF(AND(J567&gt;=Leyenda!$D$9,J567&lt;=Leyenda!$D$8),Leyenda!$B$9,IF(AND(J567&gt;Leyenda!D$8,J567&lt;Leyenda!$D$7),Leyenda!$B$8,Leyenda!$B$7)))</f>
        <v>OK</v>
      </c>
      <c r="F567" t="s">
        <v>22</v>
      </c>
      <c r="G567" t="s">
        <v>35</v>
      </c>
      <c r="H567">
        <v>97.73</v>
      </c>
      <c r="I567">
        <v>39.6</v>
      </c>
      <c r="J567" s="28">
        <v>0.73</v>
      </c>
      <c r="K567" t="s">
        <v>399</v>
      </c>
    </row>
    <row r="568" spans="2:11" x14ac:dyDescent="0.3">
      <c r="B568" s="28">
        <v>1</v>
      </c>
      <c r="C568" s="28" t="s">
        <v>208</v>
      </c>
      <c r="D568" t="s">
        <v>384</v>
      </c>
      <c r="E568" s="28" t="str">
        <f>IF(J568&lt;Leyenda!$D$9,Leyenda!$B$10,IF(AND(J568&gt;=Leyenda!$D$9,J568&lt;=Leyenda!$D$8),Leyenda!$B$9,IF(AND(J568&gt;Leyenda!D$8,J568&lt;Leyenda!$D$7),Leyenda!$B$8,Leyenda!$B$7)))</f>
        <v>OK</v>
      </c>
      <c r="F568" t="s">
        <v>22</v>
      </c>
      <c r="G568" t="s">
        <v>35</v>
      </c>
      <c r="H568">
        <v>97.73</v>
      </c>
      <c r="I568">
        <v>39.6</v>
      </c>
      <c r="J568" s="28">
        <v>0.64</v>
      </c>
      <c r="K568" t="s">
        <v>399</v>
      </c>
    </row>
    <row r="569" spans="2:11" x14ac:dyDescent="0.3">
      <c r="B569" s="28">
        <v>1</v>
      </c>
      <c r="C569" s="28" t="s">
        <v>208</v>
      </c>
      <c r="D569" t="s">
        <v>96</v>
      </c>
      <c r="E569" s="28" t="str">
        <f>IF(J569&lt;Leyenda!$D$9,Leyenda!$B$10,IF(AND(J569&gt;=Leyenda!$D$9,J569&lt;=Leyenda!$D$8),Leyenda!$B$9,IF(AND(J569&gt;Leyenda!D$8,J569&lt;Leyenda!$D$7),Leyenda!$B$8,Leyenda!$B$7)))</f>
        <v>SOBRE</v>
      </c>
      <c r="F569" t="s">
        <v>25</v>
      </c>
      <c r="G569" t="s">
        <v>35</v>
      </c>
      <c r="H569">
        <v>89.27</v>
      </c>
      <c r="I569">
        <v>359.98</v>
      </c>
      <c r="J569" s="28">
        <v>0.48</v>
      </c>
      <c r="K569" t="s">
        <v>400</v>
      </c>
    </row>
    <row r="570" spans="2:11" x14ac:dyDescent="0.3">
      <c r="B570" s="28">
        <v>1</v>
      </c>
      <c r="C570" s="28" t="s">
        <v>208</v>
      </c>
      <c r="D570" t="s">
        <v>97</v>
      </c>
      <c r="E570" s="28" t="str">
        <f>IF(J570&lt;Leyenda!$D$9,Leyenda!$B$10,IF(AND(J570&gt;=Leyenda!$D$9,J570&lt;=Leyenda!$D$8),Leyenda!$B$9,IF(AND(J570&gt;Leyenda!D$8,J570&lt;Leyenda!$D$7),Leyenda!$B$8,Leyenda!$B$7)))</f>
        <v>SOBRE</v>
      </c>
      <c r="F570" t="s">
        <v>407</v>
      </c>
      <c r="G570" t="s">
        <v>35</v>
      </c>
      <c r="H570">
        <v>124.88</v>
      </c>
      <c r="I570">
        <v>467.13</v>
      </c>
      <c r="J570" s="28">
        <v>0.47</v>
      </c>
      <c r="K570" t="s">
        <v>399</v>
      </c>
    </row>
    <row r="571" spans="2:11" x14ac:dyDescent="0.3">
      <c r="B571" s="28">
        <v>1</v>
      </c>
      <c r="C571" s="28" t="s">
        <v>208</v>
      </c>
      <c r="D571" t="s">
        <v>386</v>
      </c>
      <c r="E571" s="28" t="str">
        <f>IF(J571&lt;Leyenda!$D$9,Leyenda!$B$10,IF(AND(J571&gt;=Leyenda!$D$9,J571&lt;=Leyenda!$D$8),Leyenda!$B$9,IF(AND(J571&gt;Leyenda!D$8,J571&lt;Leyenda!$D$7),Leyenda!$B$8,Leyenda!$B$7)))</f>
        <v>SOBRE</v>
      </c>
      <c r="F571" t="s">
        <v>25</v>
      </c>
      <c r="G571" t="s">
        <v>35</v>
      </c>
      <c r="H571">
        <v>89.27</v>
      </c>
      <c r="I571">
        <v>359.98</v>
      </c>
      <c r="J571" s="28">
        <v>0.49</v>
      </c>
      <c r="K571" t="s">
        <v>400</v>
      </c>
    </row>
    <row r="572" spans="2:11" x14ac:dyDescent="0.3">
      <c r="B572" s="28">
        <v>1</v>
      </c>
      <c r="C572" s="28" t="s">
        <v>208</v>
      </c>
      <c r="D572" t="s">
        <v>99</v>
      </c>
      <c r="E572" s="28" t="str">
        <f>IF(J572&lt;Leyenda!$D$9,Leyenda!$B$10,IF(AND(J572&gt;=Leyenda!$D$9,J572&lt;=Leyenda!$D$8),Leyenda!$B$9,IF(AND(J572&gt;Leyenda!D$8,J572&lt;Leyenda!$D$7),Leyenda!$B$8,Leyenda!$B$7)))</f>
        <v>OK</v>
      </c>
      <c r="F572" t="s">
        <v>407</v>
      </c>
      <c r="G572" t="s">
        <v>35</v>
      </c>
      <c r="H572">
        <v>124.88</v>
      </c>
      <c r="I572">
        <v>467.13</v>
      </c>
      <c r="J572" s="28">
        <v>0.54</v>
      </c>
      <c r="K572" t="s">
        <v>399</v>
      </c>
    </row>
    <row r="573" spans="2:11" x14ac:dyDescent="0.3">
      <c r="B573" s="28">
        <v>1</v>
      </c>
      <c r="C573" s="28" t="s">
        <v>208</v>
      </c>
      <c r="D573" t="s">
        <v>100</v>
      </c>
      <c r="E573" s="28" t="str">
        <f>IF(J573&lt;Leyenda!$D$9,Leyenda!$B$10,IF(AND(J573&gt;=Leyenda!$D$9,J573&lt;=Leyenda!$D$8),Leyenda!$B$9,IF(AND(J573&gt;Leyenda!D$8,J573&lt;Leyenda!$D$7),Leyenda!$B$8,Leyenda!$B$7)))</f>
        <v>OK</v>
      </c>
      <c r="F573" t="s">
        <v>407</v>
      </c>
      <c r="G573" t="s">
        <v>35</v>
      </c>
      <c r="H573">
        <v>124.88</v>
      </c>
      <c r="I573">
        <v>467.13</v>
      </c>
      <c r="J573" s="28">
        <v>0.51</v>
      </c>
      <c r="K573" t="s">
        <v>401</v>
      </c>
    </row>
    <row r="574" spans="2:11" x14ac:dyDescent="0.3">
      <c r="B574" s="28">
        <v>1</v>
      </c>
      <c r="C574" s="28" t="s">
        <v>208</v>
      </c>
      <c r="D574" t="s">
        <v>101</v>
      </c>
      <c r="E574" s="28" t="str">
        <f>IF(J574&lt;Leyenda!$D$9,Leyenda!$B$10,IF(AND(J574&gt;=Leyenda!$D$9,J574&lt;=Leyenda!$D$8),Leyenda!$B$9,IF(AND(J574&gt;Leyenda!D$8,J574&lt;Leyenda!$D$7),Leyenda!$B$8,Leyenda!$B$7)))</f>
        <v>SOBRE</v>
      </c>
      <c r="F574" t="s">
        <v>407</v>
      </c>
      <c r="G574" t="s">
        <v>35</v>
      </c>
      <c r="H574">
        <v>124.88</v>
      </c>
      <c r="I574">
        <v>467.13</v>
      </c>
      <c r="J574" s="28">
        <v>0.49</v>
      </c>
      <c r="K574" t="s">
        <v>400</v>
      </c>
    </row>
    <row r="575" spans="2:11" x14ac:dyDescent="0.3">
      <c r="B575" s="28">
        <v>1</v>
      </c>
      <c r="C575" s="28" t="s">
        <v>208</v>
      </c>
      <c r="D575" t="s">
        <v>102</v>
      </c>
      <c r="E575" s="28" t="str">
        <f>IF(J575&lt;Leyenda!$D$9,Leyenda!$B$10,IF(AND(J575&gt;=Leyenda!$D$9,J575&lt;=Leyenda!$D$8),Leyenda!$B$9,IF(AND(J575&gt;Leyenda!D$8,J575&lt;Leyenda!$D$7),Leyenda!$B$8,Leyenda!$B$7)))</f>
        <v>OK</v>
      </c>
      <c r="F575" t="s">
        <v>407</v>
      </c>
      <c r="G575" t="s">
        <v>35</v>
      </c>
      <c r="H575">
        <v>124.88</v>
      </c>
      <c r="I575">
        <v>467.13</v>
      </c>
      <c r="J575" s="28">
        <v>0.56000000000000005</v>
      </c>
      <c r="K575" t="s">
        <v>399</v>
      </c>
    </row>
    <row r="576" spans="2:11" x14ac:dyDescent="0.3">
      <c r="B576" s="28">
        <v>1</v>
      </c>
      <c r="C576" s="28" t="s">
        <v>208</v>
      </c>
      <c r="D576" t="s">
        <v>103</v>
      </c>
      <c r="E576" s="28" t="str">
        <f>IF(J576&lt;Leyenda!$D$9,Leyenda!$B$10,IF(AND(J576&gt;=Leyenda!$D$9,J576&lt;=Leyenda!$D$8),Leyenda!$B$9,IF(AND(J576&gt;Leyenda!D$8,J576&lt;Leyenda!$D$7),Leyenda!$B$8,Leyenda!$B$7)))</f>
        <v>SOBRE</v>
      </c>
      <c r="F576" t="s">
        <v>407</v>
      </c>
      <c r="G576" t="s">
        <v>35</v>
      </c>
      <c r="H576">
        <v>124.88</v>
      </c>
      <c r="I576">
        <v>467.13</v>
      </c>
      <c r="J576" s="28">
        <v>0.49</v>
      </c>
      <c r="K576" t="s">
        <v>401</v>
      </c>
    </row>
    <row r="577" spans="2:11" x14ac:dyDescent="0.3">
      <c r="B577" s="28">
        <v>1</v>
      </c>
      <c r="C577" s="28" t="s">
        <v>208</v>
      </c>
      <c r="D577" t="s">
        <v>387</v>
      </c>
      <c r="E577" s="28" t="str">
        <f>IF(J577&lt;Leyenda!$D$9,Leyenda!$B$10,IF(AND(J577&gt;=Leyenda!$D$9,J577&lt;=Leyenda!$D$8),Leyenda!$B$9,IF(AND(J577&gt;Leyenda!D$8,J577&lt;Leyenda!$D$7),Leyenda!$B$8,Leyenda!$B$7)))</f>
        <v>OK</v>
      </c>
      <c r="F577" t="s">
        <v>407</v>
      </c>
      <c r="G577" t="s">
        <v>35</v>
      </c>
      <c r="H577">
        <v>124.88</v>
      </c>
      <c r="I577">
        <v>467.13</v>
      </c>
      <c r="J577" s="28">
        <v>0.56999999999999995</v>
      </c>
      <c r="K577" t="s">
        <v>399</v>
      </c>
    </row>
    <row r="578" spans="2:11" x14ac:dyDescent="0.3">
      <c r="B578" s="28">
        <v>1</v>
      </c>
      <c r="C578" s="28" t="s">
        <v>208</v>
      </c>
      <c r="D578" t="s">
        <v>13</v>
      </c>
      <c r="E578" s="28" t="str">
        <f>IF(J578&lt;Leyenda!$D$9,Leyenda!$B$10,IF(AND(J578&gt;=Leyenda!$D$9,J578&lt;=Leyenda!$D$8),Leyenda!$B$9,IF(AND(J578&gt;Leyenda!D$8,J578&lt;Leyenda!$D$7),Leyenda!$B$8,Leyenda!$B$7)))</f>
        <v>OK</v>
      </c>
      <c r="F578" t="s">
        <v>34</v>
      </c>
      <c r="G578" t="s">
        <v>35</v>
      </c>
      <c r="H578">
        <v>66.25</v>
      </c>
      <c r="I578">
        <v>56.12</v>
      </c>
      <c r="J578" s="28">
        <v>0.83</v>
      </c>
      <c r="K578" t="s">
        <v>399</v>
      </c>
    </row>
    <row r="579" spans="2:11" x14ac:dyDescent="0.3">
      <c r="B579" s="28">
        <v>1</v>
      </c>
      <c r="C579" s="28" t="s">
        <v>208</v>
      </c>
      <c r="D579" t="s">
        <v>388</v>
      </c>
      <c r="E579" s="28" t="str">
        <f>IF(J579&lt;Leyenda!$D$9,Leyenda!$B$10,IF(AND(J579&gt;=Leyenda!$D$9,J579&lt;=Leyenda!$D$8),Leyenda!$B$9,IF(AND(J579&gt;Leyenda!D$8,J579&lt;Leyenda!$D$7),Leyenda!$B$8,Leyenda!$B$7)))</f>
        <v>OK</v>
      </c>
      <c r="F579" t="s">
        <v>34</v>
      </c>
      <c r="G579" t="s">
        <v>35</v>
      </c>
      <c r="H579">
        <v>66.25</v>
      </c>
      <c r="I579">
        <v>56.12</v>
      </c>
      <c r="J579" s="28">
        <v>0.72</v>
      </c>
      <c r="K579" t="s">
        <v>399</v>
      </c>
    </row>
    <row r="580" spans="2:11" x14ac:dyDescent="0.3">
      <c r="B580" s="28">
        <v>1</v>
      </c>
      <c r="C580" s="28" t="s">
        <v>208</v>
      </c>
      <c r="D580" t="s">
        <v>21</v>
      </c>
      <c r="E580" s="28" t="str">
        <f>IF(J580&lt;Leyenda!$D$9,Leyenda!$B$10,IF(AND(J580&gt;=Leyenda!$D$9,J580&lt;=Leyenda!$D$8),Leyenda!$B$9,IF(AND(J580&gt;Leyenda!D$8,J580&lt;Leyenda!$D$7),Leyenda!$B$8,Leyenda!$B$7)))</f>
        <v>OK</v>
      </c>
      <c r="F580" t="s">
        <v>22</v>
      </c>
      <c r="G580" t="s">
        <v>35</v>
      </c>
      <c r="H580">
        <v>97.73</v>
      </c>
      <c r="I580">
        <v>39.6</v>
      </c>
      <c r="J580" s="28">
        <v>0.74</v>
      </c>
      <c r="K580" t="s">
        <v>399</v>
      </c>
    </row>
    <row r="581" spans="2:11" x14ac:dyDescent="0.3">
      <c r="B581" s="28">
        <v>1</v>
      </c>
      <c r="C581" s="28" t="s">
        <v>208</v>
      </c>
      <c r="D581" t="s">
        <v>389</v>
      </c>
      <c r="E581" s="28" t="str">
        <f>IF(J581&lt;Leyenda!$D$9,Leyenda!$B$10,IF(AND(J581&gt;=Leyenda!$D$9,J581&lt;=Leyenda!$D$8),Leyenda!$B$9,IF(AND(J581&gt;Leyenda!D$8,J581&lt;Leyenda!$D$7),Leyenda!$B$8,Leyenda!$B$7)))</f>
        <v>OK</v>
      </c>
      <c r="F581" t="s">
        <v>22</v>
      </c>
      <c r="G581" t="s">
        <v>35</v>
      </c>
      <c r="H581">
        <v>97.73</v>
      </c>
      <c r="I581">
        <v>39.6</v>
      </c>
      <c r="J581" s="28">
        <v>0.64</v>
      </c>
      <c r="K581" t="s">
        <v>399</v>
      </c>
    </row>
    <row r="582" spans="2:11" x14ac:dyDescent="0.3">
      <c r="B582" s="28">
        <v>1</v>
      </c>
      <c r="C582" s="28" t="s">
        <v>208</v>
      </c>
      <c r="D582" t="s">
        <v>107</v>
      </c>
      <c r="E582" s="28" t="str">
        <f>IF(J582&lt;Leyenda!$D$9,Leyenda!$B$10,IF(AND(J582&gt;=Leyenda!$D$9,J582&lt;=Leyenda!$D$8),Leyenda!$B$9,IF(AND(J582&gt;Leyenda!D$8,J582&lt;Leyenda!$D$7),Leyenda!$B$8,Leyenda!$B$7)))</f>
        <v>OK</v>
      </c>
      <c r="F582" t="s">
        <v>25</v>
      </c>
      <c r="G582" t="s">
        <v>35</v>
      </c>
      <c r="H582">
        <v>89.27</v>
      </c>
      <c r="I582">
        <v>359.98</v>
      </c>
      <c r="J582" s="28">
        <v>0.55000000000000004</v>
      </c>
      <c r="K582" t="s">
        <v>400</v>
      </c>
    </row>
    <row r="583" spans="2:11" x14ac:dyDescent="0.3">
      <c r="B583" s="28">
        <v>1</v>
      </c>
      <c r="C583" s="28" t="s">
        <v>208</v>
      </c>
      <c r="D583" t="s">
        <v>108</v>
      </c>
      <c r="E583" s="28" t="str">
        <f>IF(J583&lt;Leyenda!$D$9,Leyenda!$B$10,IF(AND(J583&gt;=Leyenda!$D$9,J583&lt;=Leyenda!$D$8),Leyenda!$B$9,IF(AND(J583&gt;Leyenda!D$8,J583&lt;Leyenda!$D$7),Leyenda!$B$8,Leyenda!$B$7)))</f>
        <v>SOBRE</v>
      </c>
      <c r="F583" t="s">
        <v>407</v>
      </c>
      <c r="G583" t="s">
        <v>35</v>
      </c>
      <c r="H583">
        <v>124.88</v>
      </c>
      <c r="I583">
        <v>467.13</v>
      </c>
      <c r="J583" s="28">
        <v>0.46</v>
      </c>
      <c r="K583" t="s">
        <v>399</v>
      </c>
    </row>
    <row r="584" spans="2:11" x14ac:dyDescent="0.3">
      <c r="B584" s="28">
        <v>1</v>
      </c>
      <c r="C584" s="28" t="s">
        <v>208</v>
      </c>
      <c r="D584" t="s">
        <v>391</v>
      </c>
      <c r="E584" s="28" t="str">
        <f>IF(J584&lt;Leyenda!$D$9,Leyenda!$B$10,IF(AND(J584&gt;=Leyenda!$D$9,J584&lt;=Leyenda!$D$8),Leyenda!$B$9,IF(AND(J584&gt;Leyenda!D$8,J584&lt;Leyenda!$D$7),Leyenda!$B$8,Leyenda!$B$7)))</f>
        <v>OK</v>
      </c>
      <c r="F584" t="s">
        <v>25</v>
      </c>
      <c r="G584" t="s">
        <v>35</v>
      </c>
      <c r="H584">
        <v>89.27</v>
      </c>
      <c r="I584">
        <v>359.98</v>
      </c>
      <c r="J584" s="28">
        <v>0.56999999999999995</v>
      </c>
      <c r="K584" t="s">
        <v>400</v>
      </c>
    </row>
    <row r="585" spans="2:11" x14ac:dyDescent="0.3">
      <c r="B585" s="28">
        <v>1</v>
      </c>
      <c r="C585" s="28" t="s">
        <v>208</v>
      </c>
      <c r="D585" t="s">
        <v>110</v>
      </c>
      <c r="E585" s="28" t="str">
        <f>IF(J585&lt;Leyenda!$D$9,Leyenda!$B$10,IF(AND(J585&gt;=Leyenda!$D$9,J585&lt;=Leyenda!$D$8),Leyenda!$B$9,IF(AND(J585&gt;Leyenda!D$8,J585&lt;Leyenda!$D$7),Leyenda!$B$8,Leyenda!$B$7)))</f>
        <v>OK</v>
      </c>
      <c r="F585" t="s">
        <v>407</v>
      </c>
      <c r="G585" t="s">
        <v>35</v>
      </c>
      <c r="H585">
        <v>124.88</v>
      </c>
      <c r="I585">
        <v>467.13</v>
      </c>
      <c r="J585" s="28">
        <v>0.53</v>
      </c>
      <c r="K585" t="s">
        <v>399</v>
      </c>
    </row>
    <row r="586" spans="2:11" x14ac:dyDescent="0.3">
      <c r="B586" s="28">
        <v>1</v>
      </c>
      <c r="C586" s="28" t="s">
        <v>208</v>
      </c>
      <c r="D586" t="s">
        <v>111</v>
      </c>
      <c r="E586" s="28" t="str">
        <f>IF(J586&lt;Leyenda!$D$9,Leyenda!$B$10,IF(AND(J586&gt;=Leyenda!$D$9,J586&lt;=Leyenda!$D$8),Leyenda!$B$9,IF(AND(J586&gt;Leyenda!D$8,J586&lt;Leyenda!$D$7),Leyenda!$B$8,Leyenda!$B$7)))</f>
        <v>SOBRE</v>
      </c>
      <c r="F586" t="s">
        <v>407</v>
      </c>
      <c r="G586" t="s">
        <v>35</v>
      </c>
      <c r="H586">
        <v>124.88</v>
      </c>
      <c r="I586">
        <v>467.13</v>
      </c>
      <c r="J586" s="28">
        <v>0.47</v>
      </c>
      <c r="K586" t="s">
        <v>399</v>
      </c>
    </row>
    <row r="587" spans="2:11" x14ac:dyDescent="0.3">
      <c r="B587" s="28">
        <v>1</v>
      </c>
      <c r="C587" s="28" t="s">
        <v>208</v>
      </c>
      <c r="D587" t="s">
        <v>112</v>
      </c>
      <c r="E587" s="28" t="str">
        <f>IF(J587&lt;Leyenda!$D$9,Leyenda!$B$10,IF(AND(J587&gt;=Leyenda!$D$9,J587&lt;=Leyenda!$D$8),Leyenda!$B$9,IF(AND(J587&gt;Leyenda!D$8,J587&lt;Leyenda!$D$7),Leyenda!$B$8,Leyenda!$B$7)))</f>
        <v>OK</v>
      </c>
      <c r="F587" t="s">
        <v>407</v>
      </c>
      <c r="G587" t="s">
        <v>35</v>
      </c>
      <c r="H587">
        <v>124.88</v>
      </c>
      <c r="I587">
        <v>467.13</v>
      </c>
      <c r="J587" s="28">
        <v>0.57999999999999996</v>
      </c>
      <c r="K587" t="s">
        <v>400</v>
      </c>
    </row>
    <row r="588" spans="2:11" x14ac:dyDescent="0.3">
      <c r="B588" s="28">
        <v>1</v>
      </c>
      <c r="C588" s="28" t="s">
        <v>208</v>
      </c>
      <c r="D588" t="s">
        <v>113</v>
      </c>
      <c r="E588" s="28" t="str">
        <f>IF(J588&lt;Leyenda!$D$9,Leyenda!$B$10,IF(AND(J588&gt;=Leyenda!$D$9,J588&lt;=Leyenda!$D$8),Leyenda!$B$9,IF(AND(J588&gt;Leyenda!D$8,J588&lt;Leyenda!$D$7),Leyenda!$B$8,Leyenda!$B$7)))</f>
        <v>OK</v>
      </c>
      <c r="F588" t="s">
        <v>407</v>
      </c>
      <c r="G588" t="s">
        <v>35</v>
      </c>
      <c r="H588">
        <v>124.88</v>
      </c>
      <c r="I588">
        <v>467.13</v>
      </c>
      <c r="J588" s="28">
        <v>0.57999999999999996</v>
      </c>
      <c r="K588" t="s">
        <v>400</v>
      </c>
    </row>
    <row r="589" spans="2:11" x14ac:dyDescent="0.3">
      <c r="B589" s="28">
        <v>1</v>
      </c>
      <c r="C589" s="28" t="s">
        <v>208</v>
      </c>
      <c r="D589" t="s">
        <v>114</v>
      </c>
      <c r="E589" s="28" t="str">
        <f>IF(J589&lt;Leyenda!$D$9,Leyenda!$B$10,IF(AND(J589&gt;=Leyenda!$D$9,J589&lt;=Leyenda!$D$8),Leyenda!$B$9,IF(AND(J589&gt;Leyenda!D$8,J589&lt;Leyenda!$D$7),Leyenda!$B$8,Leyenda!$B$7)))</f>
        <v>OK</v>
      </c>
      <c r="F589" t="s">
        <v>407</v>
      </c>
      <c r="G589" t="s">
        <v>35</v>
      </c>
      <c r="H589">
        <v>124.88</v>
      </c>
      <c r="I589">
        <v>467.13</v>
      </c>
      <c r="J589" s="28">
        <v>0.56000000000000005</v>
      </c>
      <c r="K589" t="s">
        <v>400</v>
      </c>
    </row>
    <row r="590" spans="2:11" x14ac:dyDescent="0.3">
      <c r="B590" s="28">
        <v>1</v>
      </c>
      <c r="C590" s="28" t="s">
        <v>208</v>
      </c>
      <c r="D590" t="s">
        <v>392</v>
      </c>
      <c r="E590" s="28" t="str">
        <f>IF(J590&lt;Leyenda!$D$9,Leyenda!$B$10,IF(AND(J590&gt;=Leyenda!$D$9,J590&lt;=Leyenda!$D$8),Leyenda!$B$9,IF(AND(J590&gt;Leyenda!D$8,J590&lt;Leyenda!$D$7),Leyenda!$B$8,Leyenda!$B$7)))</f>
        <v>OK</v>
      </c>
      <c r="F590" t="s">
        <v>407</v>
      </c>
      <c r="G590" t="s">
        <v>35</v>
      </c>
      <c r="H590">
        <v>124.88</v>
      </c>
      <c r="I590">
        <v>467.13</v>
      </c>
      <c r="J590" s="28">
        <v>0.56000000000000005</v>
      </c>
      <c r="K590" t="s">
        <v>400</v>
      </c>
    </row>
    <row r="591" spans="2:11" x14ac:dyDescent="0.3">
      <c r="B591" s="28">
        <v>1</v>
      </c>
      <c r="C591" s="28" t="s">
        <v>208</v>
      </c>
      <c r="D591" t="s">
        <v>116</v>
      </c>
      <c r="E591" s="28" t="str">
        <f>IF(J591&lt;Leyenda!$D$9,Leyenda!$B$10,IF(AND(J591&gt;=Leyenda!$D$9,J591&lt;=Leyenda!$D$8),Leyenda!$B$9,IF(AND(J591&gt;Leyenda!D$8,J591&lt;Leyenda!$D$7),Leyenda!$B$8,Leyenda!$B$7)))</f>
        <v>OK</v>
      </c>
      <c r="F591" t="s">
        <v>34</v>
      </c>
      <c r="G591" t="s">
        <v>35</v>
      </c>
      <c r="H591">
        <v>66.25</v>
      </c>
      <c r="I591">
        <v>56.12</v>
      </c>
      <c r="J591" s="28">
        <v>0.64</v>
      </c>
      <c r="K591" t="s">
        <v>399</v>
      </c>
    </row>
    <row r="592" spans="2:11" x14ac:dyDescent="0.3">
      <c r="B592" s="28">
        <v>1</v>
      </c>
      <c r="C592" s="28" t="s">
        <v>208</v>
      </c>
      <c r="D592" t="s">
        <v>393</v>
      </c>
      <c r="E592" s="28" t="str">
        <f>IF(J592&lt;Leyenda!$D$9,Leyenda!$B$10,IF(AND(J592&gt;=Leyenda!$D$9,J592&lt;=Leyenda!$D$8),Leyenda!$B$9,IF(AND(J592&gt;Leyenda!D$8,J592&lt;Leyenda!$D$7),Leyenda!$B$8,Leyenda!$B$7)))</f>
        <v>OK</v>
      </c>
      <c r="F592" t="s">
        <v>34</v>
      </c>
      <c r="G592" t="s">
        <v>35</v>
      </c>
      <c r="H592">
        <v>66.25</v>
      </c>
      <c r="I592">
        <v>56.12</v>
      </c>
      <c r="J592" s="28">
        <v>0.52</v>
      </c>
      <c r="K592" t="s">
        <v>399</v>
      </c>
    </row>
    <row r="593" spans="2:11" x14ac:dyDescent="0.3">
      <c r="B593" s="28">
        <v>1</v>
      </c>
      <c r="C593" s="28" t="s">
        <v>208</v>
      </c>
      <c r="D593" t="s">
        <v>118</v>
      </c>
      <c r="E593" s="28" t="str">
        <f>IF(J593&lt;Leyenda!$D$9,Leyenda!$B$10,IF(AND(J593&gt;=Leyenda!$D$9,J593&lt;=Leyenda!$D$8),Leyenda!$B$9,IF(AND(J593&gt;Leyenda!D$8,J593&lt;Leyenda!$D$7),Leyenda!$B$8,Leyenda!$B$7)))</f>
        <v>OK</v>
      </c>
      <c r="F593" t="s">
        <v>22</v>
      </c>
      <c r="G593" t="s">
        <v>35</v>
      </c>
      <c r="H593">
        <v>97.73</v>
      </c>
      <c r="I593">
        <v>39.6</v>
      </c>
      <c r="J593" s="28">
        <v>0.57999999999999996</v>
      </c>
      <c r="K593" t="s">
        <v>399</v>
      </c>
    </row>
    <row r="594" spans="2:11" x14ac:dyDescent="0.3">
      <c r="B594" s="28">
        <v>1</v>
      </c>
      <c r="C594" s="28" t="s">
        <v>208</v>
      </c>
      <c r="D594" t="s">
        <v>394</v>
      </c>
      <c r="E594" s="28" t="str">
        <f>IF(J594&lt;Leyenda!$D$9,Leyenda!$B$10,IF(AND(J594&gt;=Leyenda!$D$9,J594&lt;=Leyenda!$D$8),Leyenda!$B$9,IF(AND(J594&gt;Leyenda!D$8,J594&lt;Leyenda!$D$7),Leyenda!$B$8,Leyenda!$B$7)))</f>
        <v>SOBRE</v>
      </c>
      <c r="F594" t="s">
        <v>22</v>
      </c>
      <c r="G594" t="s">
        <v>35</v>
      </c>
      <c r="H594">
        <v>97.73</v>
      </c>
      <c r="I594">
        <v>39.6</v>
      </c>
      <c r="J594" s="28">
        <v>0.46</v>
      </c>
      <c r="K594" t="s">
        <v>399</v>
      </c>
    </row>
    <row r="595" spans="2:11" x14ac:dyDescent="0.3">
      <c r="B595" s="28">
        <v>1</v>
      </c>
      <c r="C595" s="28" t="s">
        <v>208</v>
      </c>
      <c r="D595" t="s">
        <v>120</v>
      </c>
      <c r="E595" s="28" t="str">
        <f>IF(J595&lt;Leyenda!$D$9,Leyenda!$B$10,IF(AND(J595&gt;=Leyenda!$D$9,J595&lt;=Leyenda!$D$8),Leyenda!$B$9,IF(AND(J595&gt;Leyenda!D$8,J595&lt;Leyenda!$D$7),Leyenda!$B$8,Leyenda!$B$7)))</f>
        <v>SOBRE</v>
      </c>
      <c r="F595" t="s">
        <v>25</v>
      </c>
      <c r="G595" t="s">
        <v>35</v>
      </c>
      <c r="H595">
        <v>89.27</v>
      </c>
      <c r="I595">
        <v>359.98</v>
      </c>
      <c r="J595" s="28">
        <v>0.38</v>
      </c>
      <c r="K595" t="s">
        <v>401</v>
      </c>
    </row>
    <row r="596" spans="2:11" x14ac:dyDescent="0.3">
      <c r="B596" s="28">
        <v>1</v>
      </c>
      <c r="C596" s="28" t="s">
        <v>208</v>
      </c>
      <c r="D596" t="s">
        <v>278</v>
      </c>
      <c r="E596" s="28" t="str">
        <f>IF(J596&lt;Leyenda!$D$9,Leyenda!$B$10,IF(AND(J596&gt;=Leyenda!$D$9,J596&lt;=Leyenda!$D$8),Leyenda!$B$9,IF(AND(J596&gt;Leyenda!D$8,J596&lt;Leyenda!$D$7),Leyenda!$B$8,Leyenda!$B$7)))</f>
        <v>OK</v>
      </c>
      <c r="F596" t="s">
        <v>9</v>
      </c>
      <c r="G596" t="s">
        <v>35</v>
      </c>
      <c r="H596">
        <v>52.15</v>
      </c>
      <c r="I596">
        <v>228.75</v>
      </c>
      <c r="J596" s="28">
        <v>0.78</v>
      </c>
      <c r="K596" t="s">
        <v>400</v>
      </c>
    </row>
    <row r="597" spans="2:11" x14ac:dyDescent="0.3">
      <c r="B597" s="28">
        <v>1</v>
      </c>
      <c r="C597" s="28" t="s">
        <v>208</v>
      </c>
      <c r="D597" t="s">
        <v>395</v>
      </c>
      <c r="E597" s="28" t="str">
        <f>IF(J597&lt;Leyenda!$D$9,Leyenda!$B$10,IF(AND(J597&gt;=Leyenda!$D$9,J597&lt;=Leyenda!$D$8),Leyenda!$B$9,IF(AND(J597&gt;Leyenda!D$8,J597&lt;Leyenda!$D$7),Leyenda!$B$8,Leyenda!$B$7)))</f>
        <v>OK</v>
      </c>
      <c r="F597" t="s">
        <v>25</v>
      </c>
      <c r="G597" t="s">
        <v>35</v>
      </c>
      <c r="H597">
        <v>89.27</v>
      </c>
      <c r="I597">
        <v>359.98</v>
      </c>
      <c r="J597" s="28">
        <v>0.71</v>
      </c>
      <c r="K597" t="s">
        <v>399</v>
      </c>
    </row>
    <row r="598" spans="2:11" x14ac:dyDescent="0.3">
      <c r="B598" s="28">
        <v>1</v>
      </c>
      <c r="C598" s="28" t="s">
        <v>208</v>
      </c>
      <c r="D598" t="s">
        <v>280</v>
      </c>
      <c r="E598" s="28" t="str">
        <f>IF(J598&lt;Leyenda!$D$9,Leyenda!$B$10,IF(AND(J598&gt;=Leyenda!$D$9,J598&lt;=Leyenda!$D$8),Leyenda!$B$9,IF(AND(J598&gt;Leyenda!D$8,J598&lt;Leyenda!$D$7),Leyenda!$B$8,Leyenda!$B$7)))</f>
        <v>OK</v>
      </c>
      <c r="F598" t="s">
        <v>9</v>
      </c>
      <c r="G598" t="s">
        <v>35</v>
      </c>
      <c r="H598">
        <v>52.15</v>
      </c>
      <c r="I598">
        <v>228.75</v>
      </c>
      <c r="J598" s="28">
        <v>0.75</v>
      </c>
      <c r="K598" t="s">
        <v>400</v>
      </c>
    </row>
    <row r="599" spans="2:11" x14ac:dyDescent="0.3">
      <c r="B599" s="28">
        <v>1</v>
      </c>
      <c r="C599" s="28" t="s">
        <v>208</v>
      </c>
      <c r="D599" t="s">
        <v>281</v>
      </c>
      <c r="E599" s="28" t="str">
        <f>IF(J599&lt;Leyenda!$D$9,Leyenda!$B$10,IF(AND(J599&gt;=Leyenda!$D$9,J599&lt;=Leyenda!$D$8),Leyenda!$B$9,IF(AND(J599&gt;Leyenda!D$8,J599&lt;Leyenda!$D$7),Leyenda!$B$8,Leyenda!$B$7)))</f>
        <v>OK</v>
      </c>
      <c r="F599" t="s">
        <v>9</v>
      </c>
      <c r="G599" t="s">
        <v>35</v>
      </c>
      <c r="H599">
        <v>52.15</v>
      </c>
      <c r="I599">
        <v>228.75</v>
      </c>
      <c r="J599" s="28">
        <v>0.75</v>
      </c>
      <c r="K599" t="s">
        <v>400</v>
      </c>
    </row>
    <row r="600" spans="2:11" x14ac:dyDescent="0.3">
      <c r="B600" s="28">
        <v>1</v>
      </c>
      <c r="C600" s="28" t="s">
        <v>208</v>
      </c>
      <c r="D600" t="s">
        <v>282</v>
      </c>
      <c r="E600" s="28" t="str">
        <f>IF(J600&lt;Leyenda!$D$9,Leyenda!$B$10,IF(AND(J600&gt;=Leyenda!$D$9,J600&lt;=Leyenda!$D$8),Leyenda!$B$9,IF(AND(J600&gt;Leyenda!D$8,J600&lt;Leyenda!$D$7),Leyenda!$B$8,Leyenda!$B$7)))</f>
        <v>SOBRE</v>
      </c>
      <c r="F600" t="s">
        <v>9</v>
      </c>
      <c r="G600" t="s">
        <v>35</v>
      </c>
      <c r="H600">
        <v>52.15</v>
      </c>
      <c r="I600">
        <v>228.75</v>
      </c>
      <c r="J600" s="28">
        <v>7.0000000000000007E-2</v>
      </c>
      <c r="K600" t="s">
        <v>401</v>
      </c>
    </row>
    <row r="601" spans="2:11" x14ac:dyDescent="0.3">
      <c r="B601" s="28">
        <v>1</v>
      </c>
      <c r="C601" s="28" t="s">
        <v>208</v>
      </c>
      <c r="D601" t="s">
        <v>283</v>
      </c>
      <c r="E601" s="28" t="str">
        <f>IF(J601&lt;Leyenda!$D$9,Leyenda!$B$10,IF(AND(J601&gt;=Leyenda!$D$9,J601&lt;=Leyenda!$D$8),Leyenda!$B$9,IF(AND(J601&gt;Leyenda!D$8,J601&lt;Leyenda!$D$7),Leyenda!$B$8,Leyenda!$B$7)))</f>
        <v>SOBRE</v>
      </c>
      <c r="F601" t="s">
        <v>9</v>
      </c>
      <c r="G601" t="s">
        <v>35</v>
      </c>
      <c r="H601">
        <v>52.15</v>
      </c>
      <c r="I601">
        <v>228.75</v>
      </c>
      <c r="J601" s="28">
        <v>7.0000000000000007E-2</v>
      </c>
      <c r="K601" t="s">
        <v>400</v>
      </c>
    </row>
    <row r="602" spans="2:11" x14ac:dyDescent="0.3">
      <c r="B602" s="28">
        <v>1</v>
      </c>
      <c r="C602" s="28" t="s">
        <v>208</v>
      </c>
      <c r="D602" t="s">
        <v>284</v>
      </c>
      <c r="E602" s="28" t="str">
        <f>IF(J602&lt;Leyenda!$D$9,Leyenda!$B$10,IF(AND(J602&gt;=Leyenda!$D$9,J602&lt;=Leyenda!$D$8),Leyenda!$B$9,IF(AND(J602&gt;Leyenda!D$8,J602&lt;Leyenda!$D$7),Leyenda!$B$8,Leyenda!$B$7)))</f>
        <v>SOBRE</v>
      </c>
      <c r="F602" t="s">
        <v>9</v>
      </c>
      <c r="G602" t="s">
        <v>35</v>
      </c>
      <c r="H602">
        <v>52.15</v>
      </c>
      <c r="I602">
        <v>228.75</v>
      </c>
      <c r="J602" s="28">
        <v>0.08</v>
      </c>
      <c r="K602" t="s">
        <v>401</v>
      </c>
    </row>
    <row r="603" spans="2:11" x14ac:dyDescent="0.3">
      <c r="B603" s="28">
        <v>1</v>
      </c>
      <c r="C603" s="28" t="s">
        <v>208</v>
      </c>
      <c r="D603" t="s">
        <v>406</v>
      </c>
      <c r="E603" s="28" t="str">
        <f>IF(J603&lt;Leyenda!$D$9,Leyenda!$B$10,IF(AND(J603&gt;=Leyenda!$D$9,J603&lt;=Leyenda!$D$8),Leyenda!$B$9,IF(AND(J603&gt;Leyenda!D$8,J603&lt;Leyenda!$D$7),Leyenda!$B$8,Leyenda!$B$7)))</f>
        <v>SOBRE</v>
      </c>
      <c r="F603" t="s">
        <v>9</v>
      </c>
      <c r="G603" t="s">
        <v>35</v>
      </c>
      <c r="H603">
        <v>52.15</v>
      </c>
      <c r="I603">
        <v>228.75</v>
      </c>
      <c r="J603" s="28">
        <v>7.0000000000000007E-2</v>
      </c>
      <c r="K603" t="s">
        <v>399</v>
      </c>
    </row>
    <row r="604" spans="2:11" x14ac:dyDescent="0.3">
      <c r="B604" s="28">
        <v>1</v>
      </c>
      <c r="C604" s="28" t="s">
        <v>208</v>
      </c>
      <c r="D604" t="s">
        <v>6</v>
      </c>
      <c r="E604" s="28" t="str">
        <f>IF(J604&lt;Leyenda!$D$9,Leyenda!$B$10,IF(AND(J604&gt;=Leyenda!$D$9,J604&lt;=Leyenda!$D$8),Leyenda!$B$9,IF(AND(J604&gt;Leyenda!D$8,J604&lt;Leyenda!$D$7),Leyenda!$B$8,Leyenda!$B$7)))</f>
        <v>OK</v>
      </c>
      <c r="F604" t="s">
        <v>41</v>
      </c>
      <c r="G604" t="s">
        <v>35</v>
      </c>
      <c r="H604">
        <v>18.77</v>
      </c>
      <c r="I604">
        <v>80.349999999999994</v>
      </c>
      <c r="J604" s="28">
        <v>0.8</v>
      </c>
      <c r="K604" t="s">
        <v>400</v>
      </c>
    </row>
    <row r="605" spans="2:11" x14ac:dyDescent="0.3">
      <c r="B605" s="28">
        <v>1</v>
      </c>
      <c r="C605" s="28" t="s">
        <v>208</v>
      </c>
      <c r="D605" t="s">
        <v>397</v>
      </c>
      <c r="E605" s="28" t="str">
        <f>IF(J605&lt;Leyenda!$D$9,Leyenda!$B$10,IF(AND(J605&gt;=Leyenda!$D$9,J605&lt;=Leyenda!$D$8),Leyenda!$B$9,IF(AND(J605&gt;Leyenda!D$8,J605&lt;Leyenda!$D$7),Leyenda!$B$8,Leyenda!$B$7)))</f>
        <v>OK</v>
      </c>
      <c r="F605" t="s">
        <v>41</v>
      </c>
      <c r="G605" t="s">
        <v>35</v>
      </c>
      <c r="H605">
        <v>18.77</v>
      </c>
      <c r="I605">
        <v>80.349999999999994</v>
      </c>
      <c r="J605" s="28">
        <v>0.8</v>
      </c>
      <c r="K605" t="s">
        <v>400</v>
      </c>
    </row>
    <row r="606" spans="2:11" x14ac:dyDescent="0.3">
      <c r="B606" s="28">
        <v>1</v>
      </c>
      <c r="C606" s="28" t="s">
        <v>208</v>
      </c>
      <c r="D606" t="s">
        <v>363</v>
      </c>
      <c r="E606" s="28" t="str">
        <f>IF(J606&lt;Leyenda!$D$9,Leyenda!$B$10,IF(AND(J606&gt;=Leyenda!$D$9,J606&lt;=Leyenda!$D$8),Leyenda!$B$9,IF(AND(J606&gt;Leyenda!D$8,J606&lt;Leyenda!$D$7),Leyenda!$B$8,Leyenda!$B$7)))</f>
        <v>OK</v>
      </c>
      <c r="F606" t="s">
        <v>12</v>
      </c>
      <c r="G606" t="s">
        <v>35</v>
      </c>
      <c r="H606">
        <v>57.06</v>
      </c>
      <c r="I606">
        <v>61.46</v>
      </c>
      <c r="J606" s="28">
        <v>0.75</v>
      </c>
      <c r="K606" t="s">
        <v>400</v>
      </c>
    </row>
    <row r="607" spans="2:11" x14ac:dyDescent="0.3">
      <c r="B607" s="28">
        <v>1</v>
      </c>
      <c r="C607" s="28" t="s">
        <v>208</v>
      </c>
      <c r="D607" t="s">
        <v>130</v>
      </c>
      <c r="E607" s="28" t="str">
        <f>IF(J607&lt;Leyenda!$D$9,Leyenda!$B$10,IF(AND(J607&gt;=Leyenda!$D$9,J607&lt;=Leyenda!$D$8),Leyenda!$B$9,IF(AND(J607&gt;Leyenda!D$8,J607&lt;Leyenda!$D$7),Leyenda!$B$8,Leyenda!$B$7)))</f>
        <v>OK</v>
      </c>
      <c r="F607" t="s">
        <v>267</v>
      </c>
      <c r="G607" t="s">
        <v>35</v>
      </c>
      <c r="H607">
        <v>124.16</v>
      </c>
      <c r="I607">
        <v>103.65</v>
      </c>
      <c r="J607" s="28">
        <v>0.56000000000000005</v>
      </c>
      <c r="K607" t="s">
        <v>399</v>
      </c>
    </row>
    <row r="608" spans="2:11" x14ac:dyDescent="0.3">
      <c r="B608" s="28">
        <v>1</v>
      </c>
      <c r="C608" s="28" t="s">
        <v>208</v>
      </c>
      <c r="D608" t="s">
        <v>366</v>
      </c>
      <c r="E608" s="28" t="str">
        <f>IF(J608&lt;Leyenda!$D$9,Leyenda!$B$10,IF(AND(J608&gt;=Leyenda!$D$9,J608&lt;=Leyenda!$D$8),Leyenda!$B$9,IF(AND(J608&gt;Leyenda!D$8,J608&lt;Leyenda!$D$7),Leyenda!$B$8,Leyenda!$B$7)))</f>
        <v>OK</v>
      </c>
      <c r="F608" t="s">
        <v>267</v>
      </c>
      <c r="G608" t="s">
        <v>35</v>
      </c>
      <c r="H608">
        <v>124.16</v>
      </c>
      <c r="I608">
        <v>103.65</v>
      </c>
      <c r="J608" s="28">
        <v>0.56999999999999995</v>
      </c>
      <c r="K608" t="s">
        <v>399</v>
      </c>
    </row>
    <row r="609" spans="2:11" x14ac:dyDescent="0.3">
      <c r="B609" s="28">
        <v>1</v>
      </c>
      <c r="C609" s="28" t="s">
        <v>208</v>
      </c>
      <c r="D609" t="s">
        <v>132</v>
      </c>
      <c r="E609" s="28" t="str">
        <f>IF(J609&lt;Leyenda!$D$9,Leyenda!$B$10,IF(AND(J609&gt;=Leyenda!$D$9,J609&lt;=Leyenda!$D$8),Leyenda!$B$9,IF(AND(J609&gt;Leyenda!D$8,J609&lt;Leyenda!$D$7),Leyenda!$B$8,Leyenda!$B$7)))</f>
        <v>OK</v>
      </c>
      <c r="F609" t="s">
        <v>12</v>
      </c>
      <c r="G609" t="s">
        <v>35</v>
      </c>
      <c r="H609">
        <v>50.52</v>
      </c>
      <c r="I609">
        <v>61.46</v>
      </c>
      <c r="J609" s="28">
        <v>0.72</v>
      </c>
      <c r="K609" t="s">
        <v>400</v>
      </c>
    </row>
    <row r="610" spans="2:11" x14ac:dyDescent="0.3">
      <c r="B610" s="28">
        <v>1</v>
      </c>
      <c r="C610" s="28" t="s">
        <v>208</v>
      </c>
      <c r="D610" t="s">
        <v>398</v>
      </c>
      <c r="E610" s="28" t="str">
        <f>IF(J610&lt;Leyenda!$D$9,Leyenda!$B$10,IF(AND(J610&gt;=Leyenda!$D$9,J610&lt;=Leyenda!$D$8),Leyenda!$B$9,IF(AND(J610&gt;Leyenda!D$8,J610&lt;Leyenda!$D$7),Leyenda!$B$8,Leyenda!$B$7)))</f>
        <v>OK</v>
      </c>
      <c r="F610" t="s">
        <v>12</v>
      </c>
      <c r="G610" t="s">
        <v>35</v>
      </c>
      <c r="H610">
        <v>50.52</v>
      </c>
      <c r="I610">
        <v>61.46</v>
      </c>
      <c r="J610" s="28">
        <v>0.72</v>
      </c>
      <c r="K610" t="s">
        <v>400</v>
      </c>
    </row>
    <row r="611" spans="2:11" x14ac:dyDescent="0.3">
      <c r="B611" s="28">
        <v>1</v>
      </c>
      <c r="C611" s="28" t="s">
        <v>237</v>
      </c>
      <c r="D611" t="s">
        <v>33</v>
      </c>
      <c r="E611" s="28" t="str">
        <f>IF(J611&lt;Leyenda!$D$9,Leyenda!$B$10,IF(AND(J611&gt;=Leyenda!$D$9,J611&lt;=Leyenda!$D$8),Leyenda!$B$9,IF(AND(J611&gt;Leyenda!D$8,J611&lt;Leyenda!$D$7),Leyenda!$B$8,Leyenda!$B$7)))</f>
        <v>OK</v>
      </c>
      <c r="F611" t="s">
        <v>445</v>
      </c>
      <c r="G611" t="s">
        <v>35</v>
      </c>
      <c r="H611">
        <v>17.059999999999999</v>
      </c>
      <c r="I611">
        <v>74.040000000000006</v>
      </c>
      <c r="J611" s="28">
        <v>0.72</v>
      </c>
      <c r="K611" t="s">
        <v>400</v>
      </c>
    </row>
    <row r="612" spans="2:11" x14ac:dyDescent="0.3">
      <c r="B612" s="28">
        <v>1</v>
      </c>
      <c r="C612" s="28" t="s">
        <v>237</v>
      </c>
      <c r="D612" t="s">
        <v>36</v>
      </c>
      <c r="E612" s="28" t="str">
        <f>IF(J612&lt;Leyenda!$D$9,Leyenda!$B$10,IF(AND(J612&gt;=Leyenda!$D$9,J612&lt;=Leyenda!$D$8),Leyenda!$B$9,IF(AND(J612&gt;Leyenda!D$8,J612&lt;Leyenda!$D$7),Leyenda!$B$8,Leyenda!$B$7)))</f>
        <v>OK</v>
      </c>
      <c r="F612" t="s">
        <v>445</v>
      </c>
      <c r="G612" t="s">
        <v>35</v>
      </c>
      <c r="H612">
        <v>17.059999999999999</v>
      </c>
      <c r="I612">
        <v>74.040000000000006</v>
      </c>
      <c r="J612" s="28">
        <v>0.72</v>
      </c>
      <c r="K612" t="s">
        <v>400</v>
      </c>
    </row>
    <row r="613" spans="2:11" x14ac:dyDescent="0.3">
      <c r="B613" s="28">
        <v>1</v>
      </c>
      <c r="C613" s="28" t="s">
        <v>237</v>
      </c>
      <c r="D613" t="s">
        <v>37</v>
      </c>
      <c r="E613" s="28" t="str">
        <f>IF(J613&lt;Leyenda!$D$9,Leyenda!$B$10,IF(AND(J613&gt;=Leyenda!$D$9,J613&lt;=Leyenda!$D$8),Leyenda!$B$9,IF(AND(J613&gt;Leyenda!D$8,J613&lt;Leyenda!$D$7),Leyenda!$B$8,Leyenda!$B$7)))</f>
        <v>OK</v>
      </c>
      <c r="F613" t="s">
        <v>12</v>
      </c>
      <c r="G613" t="s">
        <v>35</v>
      </c>
      <c r="H613">
        <v>63.47</v>
      </c>
      <c r="I613">
        <v>61.46</v>
      </c>
      <c r="J613" s="28">
        <v>0.51</v>
      </c>
      <c r="K613" t="s">
        <v>400</v>
      </c>
    </row>
    <row r="614" spans="2:11" x14ac:dyDescent="0.3">
      <c r="B614" s="28">
        <v>1</v>
      </c>
      <c r="C614" s="28" t="s">
        <v>237</v>
      </c>
      <c r="D614" t="s">
        <v>17</v>
      </c>
      <c r="E614" s="28" t="str">
        <f>IF(J614&lt;Leyenda!$D$9,Leyenda!$B$10,IF(AND(J614&gt;=Leyenda!$D$9,J614&lt;=Leyenda!$D$8),Leyenda!$B$9,IF(AND(J614&gt;Leyenda!D$8,J614&lt;Leyenda!$D$7),Leyenda!$B$8,Leyenda!$B$7)))</f>
        <v>OK</v>
      </c>
      <c r="F614" t="s">
        <v>267</v>
      </c>
      <c r="G614" t="s">
        <v>35</v>
      </c>
      <c r="H614">
        <v>126.35</v>
      </c>
      <c r="I614">
        <v>103.65</v>
      </c>
      <c r="J614" s="28">
        <v>0.59</v>
      </c>
      <c r="K614" t="s">
        <v>400</v>
      </c>
    </row>
    <row r="615" spans="2:11" x14ac:dyDescent="0.3">
      <c r="B615" s="28">
        <v>1</v>
      </c>
      <c r="C615" s="28" t="s">
        <v>237</v>
      </c>
      <c r="D615" t="s">
        <v>39</v>
      </c>
      <c r="E615" s="28" t="str">
        <f>IF(J615&lt;Leyenda!$D$9,Leyenda!$B$10,IF(AND(J615&gt;=Leyenda!$D$9,J615&lt;=Leyenda!$D$8),Leyenda!$B$9,IF(AND(J615&gt;Leyenda!D$8,J615&lt;Leyenda!$D$7),Leyenda!$B$8,Leyenda!$B$7)))</f>
        <v>OK</v>
      </c>
      <c r="F615" t="s">
        <v>267</v>
      </c>
      <c r="G615" t="s">
        <v>35</v>
      </c>
      <c r="H615">
        <v>126.35</v>
      </c>
      <c r="I615">
        <v>103.65</v>
      </c>
      <c r="J615" s="28">
        <v>0.59</v>
      </c>
      <c r="K615" t="s">
        <v>399</v>
      </c>
    </row>
    <row r="616" spans="2:11" x14ac:dyDescent="0.3">
      <c r="B616" s="28">
        <v>1</v>
      </c>
      <c r="C616" s="28" t="s">
        <v>237</v>
      </c>
      <c r="D616" t="s">
        <v>11</v>
      </c>
      <c r="E616" s="28" t="str">
        <f>IF(J616&lt;Leyenda!$D$9,Leyenda!$B$10,IF(AND(J616&gt;=Leyenda!$D$9,J616&lt;=Leyenda!$D$8),Leyenda!$B$9,IF(AND(J616&gt;Leyenda!D$8,J616&lt;Leyenda!$D$7),Leyenda!$B$8,Leyenda!$B$7)))</f>
        <v>OK</v>
      </c>
      <c r="F616" t="s">
        <v>12</v>
      </c>
      <c r="G616" t="s">
        <v>35</v>
      </c>
      <c r="H616">
        <v>53.73</v>
      </c>
      <c r="I616">
        <v>61.46</v>
      </c>
      <c r="J616" s="28">
        <v>0.57999999999999996</v>
      </c>
      <c r="K616" t="s">
        <v>400</v>
      </c>
    </row>
    <row r="617" spans="2:11" x14ac:dyDescent="0.3">
      <c r="B617" s="28">
        <v>1</v>
      </c>
      <c r="C617" s="28" t="s">
        <v>237</v>
      </c>
      <c r="D617" t="s">
        <v>40</v>
      </c>
      <c r="E617" s="28" t="str">
        <f>IF(J617&lt;Leyenda!$D$9,Leyenda!$B$10,IF(AND(J617&gt;=Leyenda!$D$9,J617&lt;=Leyenda!$D$8),Leyenda!$B$9,IF(AND(J617&gt;Leyenda!D$8,J617&lt;Leyenda!$D$7),Leyenda!$B$8,Leyenda!$B$7)))</f>
        <v>OK</v>
      </c>
      <c r="F617" t="s">
        <v>12</v>
      </c>
      <c r="G617" t="s">
        <v>35</v>
      </c>
      <c r="H617">
        <v>53.73</v>
      </c>
      <c r="I617">
        <v>61.46</v>
      </c>
      <c r="J617" s="28">
        <v>0.57999999999999996</v>
      </c>
      <c r="K617" t="s">
        <v>400</v>
      </c>
    </row>
    <row r="618" spans="2:11" x14ac:dyDescent="0.3">
      <c r="B618" s="28">
        <v>1</v>
      </c>
      <c r="C618" s="28" t="s">
        <v>237</v>
      </c>
      <c r="D618" t="s">
        <v>24</v>
      </c>
      <c r="E618" s="28" t="str">
        <f>IF(J618&lt;Leyenda!$D$9,Leyenda!$B$10,IF(AND(J618&gt;=Leyenda!$D$9,J618&lt;=Leyenda!$D$8),Leyenda!$B$9,IF(AND(J618&gt;Leyenda!D$8,J618&lt;Leyenda!$D$7),Leyenda!$B$8,Leyenda!$B$7)))</f>
        <v>OK</v>
      </c>
      <c r="F618" t="s">
        <v>25</v>
      </c>
      <c r="G618" t="s">
        <v>35</v>
      </c>
      <c r="H618">
        <v>89.27</v>
      </c>
      <c r="I618">
        <v>359.98</v>
      </c>
      <c r="J618" s="28">
        <v>0.55000000000000004</v>
      </c>
      <c r="K618" t="s">
        <v>401</v>
      </c>
    </row>
    <row r="619" spans="2:11" x14ac:dyDescent="0.3">
      <c r="B619" s="28">
        <v>1</v>
      </c>
      <c r="C619" s="28" t="s">
        <v>237</v>
      </c>
      <c r="D619" t="s">
        <v>404</v>
      </c>
      <c r="E619" s="28" t="str">
        <f>IF(J619&lt;Leyenda!$D$9,Leyenda!$B$10,IF(AND(J619&gt;=Leyenda!$D$9,J619&lt;=Leyenda!$D$8),Leyenda!$B$9,IF(AND(J619&gt;Leyenda!D$8,J619&lt;Leyenda!$D$7),Leyenda!$B$8,Leyenda!$B$7)))</f>
        <v>OK</v>
      </c>
      <c r="F619" t="s">
        <v>9</v>
      </c>
      <c r="G619" t="s">
        <v>35</v>
      </c>
      <c r="H619">
        <v>52.15</v>
      </c>
      <c r="I619">
        <v>228.75</v>
      </c>
      <c r="J619" s="28">
        <v>0.5</v>
      </c>
      <c r="K619" t="s">
        <v>399</v>
      </c>
    </row>
    <row r="620" spans="2:11" x14ac:dyDescent="0.3">
      <c r="B620" s="28">
        <v>1</v>
      </c>
      <c r="C620" s="28" t="s">
        <v>237</v>
      </c>
      <c r="D620" t="s">
        <v>368</v>
      </c>
      <c r="E620" s="28" t="str">
        <f>IF(J620&lt;Leyenda!$D$9,Leyenda!$B$10,IF(AND(J620&gt;=Leyenda!$D$9,J620&lt;=Leyenda!$D$8),Leyenda!$B$9,IF(AND(J620&gt;Leyenda!D$8,J620&lt;Leyenda!$D$7),Leyenda!$B$8,Leyenda!$B$7)))</f>
        <v>OK</v>
      </c>
      <c r="F620" t="s">
        <v>25</v>
      </c>
      <c r="G620" t="s">
        <v>35</v>
      </c>
      <c r="H620">
        <v>89.27</v>
      </c>
      <c r="I620">
        <v>359.98</v>
      </c>
      <c r="J620" s="28">
        <v>0.7</v>
      </c>
      <c r="K620" t="s">
        <v>399</v>
      </c>
    </row>
    <row r="621" spans="2:11" x14ac:dyDescent="0.3">
      <c r="B621" s="28">
        <v>1</v>
      </c>
      <c r="C621" s="28" t="s">
        <v>237</v>
      </c>
      <c r="D621" t="s">
        <v>405</v>
      </c>
      <c r="E621" s="28" t="str">
        <f>IF(J621&lt;Leyenda!$D$9,Leyenda!$B$10,IF(AND(J621&gt;=Leyenda!$D$9,J621&lt;=Leyenda!$D$8),Leyenda!$B$9,IF(AND(J621&gt;Leyenda!D$8,J621&lt;Leyenda!$D$7),Leyenda!$B$8,Leyenda!$B$7)))</f>
        <v>SOBRE</v>
      </c>
      <c r="F621" t="s">
        <v>9</v>
      </c>
      <c r="G621" t="s">
        <v>35</v>
      </c>
      <c r="H621">
        <v>52.15</v>
      </c>
      <c r="I621">
        <v>228.75</v>
      </c>
      <c r="J621" s="28">
        <v>0.35</v>
      </c>
      <c r="K621" t="s">
        <v>399</v>
      </c>
    </row>
    <row r="622" spans="2:11" x14ac:dyDescent="0.3">
      <c r="B622" s="28">
        <v>1</v>
      </c>
      <c r="C622" s="28" t="s">
        <v>237</v>
      </c>
      <c r="D622" t="s">
        <v>272</v>
      </c>
      <c r="E622" s="28" t="str">
        <f>IF(J622&lt;Leyenda!$D$9,Leyenda!$B$10,IF(AND(J622&gt;=Leyenda!$D$9,J622&lt;=Leyenda!$D$8),Leyenda!$B$9,IF(AND(J622&gt;Leyenda!D$8,J622&lt;Leyenda!$D$7),Leyenda!$B$8,Leyenda!$B$7)))</f>
        <v>SOBRE</v>
      </c>
      <c r="F622" t="s">
        <v>9</v>
      </c>
      <c r="G622" t="s">
        <v>35</v>
      </c>
      <c r="H622">
        <v>52.15</v>
      </c>
      <c r="I622">
        <v>228.75</v>
      </c>
      <c r="J622" s="28">
        <v>7.0000000000000007E-2</v>
      </c>
      <c r="K622" t="s">
        <v>400</v>
      </c>
    </row>
    <row r="623" spans="2:11" x14ac:dyDescent="0.3">
      <c r="B623" s="28">
        <v>1</v>
      </c>
      <c r="C623" s="28" t="s">
        <v>237</v>
      </c>
      <c r="D623" t="s">
        <v>273</v>
      </c>
      <c r="E623" s="28" t="str">
        <f>IF(J623&lt;Leyenda!$D$9,Leyenda!$B$10,IF(AND(J623&gt;=Leyenda!$D$9,J623&lt;=Leyenda!$D$8),Leyenda!$B$9,IF(AND(J623&gt;Leyenda!D$8,J623&lt;Leyenda!$D$7),Leyenda!$B$8,Leyenda!$B$7)))</f>
        <v>SOBRE</v>
      </c>
      <c r="F623" t="s">
        <v>9</v>
      </c>
      <c r="G623" t="s">
        <v>35</v>
      </c>
      <c r="H623">
        <v>52.15</v>
      </c>
      <c r="I623">
        <v>228.75</v>
      </c>
      <c r="J623" s="28">
        <v>7.0000000000000007E-2</v>
      </c>
      <c r="K623" t="s">
        <v>399</v>
      </c>
    </row>
    <row r="624" spans="2:11" x14ac:dyDescent="0.3">
      <c r="B624" s="28">
        <v>1</v>
      </c>
      <c r="C624" s="28" t="s">
        <v>237</v>
      </c>
      <c r="D624" t="s">
        <v>274</v>
      </c>
      <c r="E624" s="28" t="str">
        <f>IF(J624&lt;Leyenda!$D$9,Leyenda!$B$10,IF(AND(J624&gt;=Leyenda!$D$9,J624&lt;=Leyenda!$D$8),Leyenda!$B$9,IF(AND(J624&gt;Leyenda!D$8,J624&lt;Leyenda!$D$7),Leyenda!$B$8,Leyenda!$B$7)))</f>
        <v>SOBRE</v>
      </c>
      <c r="F624" t="s">
        <v>9</v>
      </c>
      <c r="G624" t="s">
        <v>35</v>
      </c>
      <c r="H624">
        <v>52.15</v>
      </c>
      <c r="I624">
        <v>228.75</v>
      </c>
      <c r="J624" s="28">
        <v>0.34</v>
      </c>
      <c r="K624" t="s">
        <v>399</v>
      </c>
    </row>
    <row r="625" spans="2:11" x14ac:dyDescent="0.3">
      <c r="B625" s="28">
        <v>1</v>
      </c>
      <c r="C625" s="28" t="s">
        <v>237</v>
      </c>
      <c r="D625" t="s">
        <v>271</v>
      </c>
      <c r="E625" s="28" t="str">
        <f>IF(J625&lt;Leyenda!$D$9,Leyenda!$B$10,IF(AND(J625&gt;=Leyenda!$D$9,J625&lt;=Leyenda!$D$8),Leyenda!$B$9,IF(AND(J625&gt;Leyenda!D$8,J625&lt;Leyenda!$D$7),Leyenda!$B$8,Leyenda!$B$7)))</f>
        <v>SOBRE</v>
      </c>
      <c r="F625" t="s">
        <v>9</v>
      </c>
      <c r="G625" t="s">
        <v>35</v>
      </c>
      <c r="H625">
        <v>52.15</v>
      </c>
      <c r="I625">
        <v>228.75</v>
      </c>
      <c r="J625" s="28">
        <v>0.08</v>
      </c>
      <c r="K625" t="s">
        <v>399</v>
      </c>
    </row>
    <row r="626" spans="2:11" x14ac:dyDescent="0.3">
      <c r="B626" s="28">
        <v>1</v>
      </c>
      <c r="C626" s="28" t="s">
        <v>237</v>
      </c>
      <c r="D626" t="s">
        <v>275</v>
      </c>
      <c r="E626" s="28" t="str">
        <f>IF(J626&lt;Leyenda!$D$9,Leyenda!$B$10,IF(AND(J626&gt;=Leyenda!$D$9,J626&lt;=Leyenda!$D$8),Leyenda!$B$9,IF(AND(J626&gt;Leyenda!D$8,J626&lt;Leyenda!$D$7),Leyenda!$B$8,Leyenda!$B$7)))</f>
        <v>SOBRE</v>
      </c>
      <c r="F626" t="s">
        <v>9</v>
      </c>
      <c r="G626" t="s">
        <v>35</v>
      </c>
      <c r="H626">
        <v>52.15</v>
      </c>
      <c r="I626">
        <v>228.75</v>
      </c>
      <c r="J626" s="28">
        <v>0.09</v>
      </c>
      <c r="K626" t="s">
        <v>401</v>
      </c>
    </row>
    <row r="627" spans="2:11" x14ac:dyDescent="0.3">
      <c r="B627" s="28">
        <v>1</v>
      </c>
      <c r="C627" s="28" t="s">
        <v>237</v>
      </c>
      <c r="D627" t="s">
        <v>53</v>
      </c>
      <c r="E627" s="28" t="str">
        <f>IF(J627&lt;Leyenda!$D$9,Leyenda!$B$10,IF(AND(J627&gt;=Leyenda!$D$9,J627&lt;=Leyenda!$D$8),Leyenda!$B$9,IF(AND(J627&gt;Leyenda!D$8,J627&lt;Leyenda!$D$7),Leyenda!$B$8,Leyenda!$B$7)))</f>
        <v>OK</v>
      </c>
      <c r="F627" t="s">
        <v>34</v>
      </c>
      <c r="G627" t="s">
        <v>35</v>
      </c>
      <c r="H627">
        <v>66.25</v>
      </c>
      <c r="I627">
        <v>56.12</v>
      </c>
      <c r="J627" s="28">
        <v>0.66</v>
      </c>
      <c r="K627" t="s">
        <v>401</v>
      </c>
    </row>
    <row r="628" spans="2:11" x14ac:dyDescent="0.3">
      <c r="B628" s="28">
        <v>1</v>
      </c>
      <c r="C628" s="28" t="s">
        <v>237</v>
      </c>
      <c r="D628" t="s">
        <v>370</v>
      </c>
      <c r="E628" s="28" t="str">
        <f>IF(J628&lt;Leyenda!$D$9,Leyenda!$B$10,IF(AND(J628&gt;=Leyenda!$D$9,J628&lt;=Leyenda!$D$8),Leyenda!$B$9,IF(AND(J628&gt;Leyenda!D$8,J628&lt;Leyenda!$D$7),Leyenda!$B$8,Leyenda!$B$7)))</f>
        <v>OK</v>
      </c>
      <c r="F628" t="s">
        <v>34</v>
      </c>
      <c r="G628" t="s">
        <v>35</v>
      </c>
      <c r="H628">
        <v>66.25</v>
      </c>
      <c r="I628">
        <v>56.12</v>
      </c>
      <c r="J628" s="28">
        <v>0.61</v>
      </c>
      <c r="K628" t="s">
        <v>400</v>
      </c>
    </row>
    <row r="629" spans="2:11" x14ac:dyDescent="0.3">
      <c r="B629" s="28">
        <v>1</v>
      </c>
      <c r="C629" s="28" t="s">
        <v>237</v>
      </c>
      <c r="D629" t="s">
        <v>55</v>
      </c>
      <c r="E629" s="28" t="str">
        <f>IF(J629&lt;Leyenda!$D$9,Leyenda!$B$10,IF(AND(J629&gt;=Leyenda!$D$9,J629&lt;=Leyenda!$D$8),Leyenda!$B$9,IF(AND(J629&gt;Leyenda!D$8,J629&lt;Leyenda!$D$7),Leyenda!$B$8,Leyenda!$B$7)))</f>
        <v>OK</v>
      </c>
      <c r="F629" t="s">
        <v>22</v>
      </c>
      <c r="G629" t="s">
        <v>35</v>
      </c>
      <c r="H629">
        <v>99.45</v>
      </c>
      <c r="I629">
        <v>39.6</v>
      </c>
      <c r="J629" s="28">
        <v>0.59</v>
      </c>
      <c r="K629" t="s">
        <v>401</v>
      </c>
    </row>
    <row r="630" spans="2:11" x14ac:dyDescent="0.3">
      <c r="B630" s="28">
        <v>1</v>
      </c>
      <c r="C630" s="28" t="s">
        <v>237</v>
      </c>
      <c r="D630" t="s">
        <v>371</v>
      </c>
      <c r="E630" s="28" t="str">
        <f>IF(J630&lt;Leyenda!$D$9,Leyenda!$B$10,IF(AND(J630&gt;=Leyenda!$D$9,J630&lt;=Leyenda!$D$8),Leyenda!$B$9,IF(AND(J630&gt;Leyenda!D$8,J630&lt;Leyenda!$D$7),Leyenda!$B$8,Leyenda!$B$7)))</f>
        <v>OK</v>
      </c>
      <c r="F630" t="s">
        <v>22</v>
      </c>
      <c r="G630" t="s">
        <v>35</v>
      </c>
      <c r="H630">
        <v>99.45</v>
      </c>
      <c r="I630">
        <v>39.6</v>
      </c>
      <c r="J630" s="28">
        <v>0.55000000000000004</v>
      </c>
      <c r="K630" t="s">
        <v>400</v>
      </c>
    </row>
    <row r="631" spans="2:11" x14ac:dyDescent="0.3">
      <c r="B631" s="28">
        <v>1</v>
      </c>
      <c r="C631" s="28" t="s">
        <v>237</v>
      </c>
      <c r="D631" t="s">
        <v>57</v>
      </c>
      <c r="E631" s="28" t="str">
        <f>IF(J631&lt;Leyenda!$D$9,Leyenda!$B$10,IF(AND(J631&gt;=Leyenda!$D$9,J631&lt;=Leyenda!$D$8),Leyenda!$B$9,IF(AND(J631&gt;Leyenda!D$8,J631&lt;Leyenda!$D$7),Leyenda!$B$8,Leyenda!$B$7)))</f>
        <v>OK</v>
      </c>
      <c r="F631" t="s">
        <v>25</v>
      </c>
      <c r="G631" t="s">
        <v>35</v>
      </c>
      <c r="H631">
        <v>89.27</v>
      </c>
      <c r="I631">
        <v>359.98</v>
      </c>
      <c r="J631" s="28">
        <v>0.53</v>
      </c>
      <c r="K631" t="s">
        <v>400</v>
      </c>
    </row>
    <row r="632" spans="2:11" x14ac:dyDescent="0.3">
      <c r="B632" s="28">
        <v>1</v>
      </c>
      <c r="C632" s="28" t="s">
        <v>237</v>
      </c>
      <c r="D632" t="s">
        <v>58</v>
      </c>
      <c r="E632" s="28" t="str">
        <f>IF(J632&lt;Leyenda!$D$9,Leyenda!$B$10,IF(AND(J632&gt;=Leyenda!$D$9,J632&lt;=Leyenda!$D$8),Leyenda!$B$9,IF(AND(J632&gt;Leyenda!D$8,J632&lt;Leyenda!$D$7),Leyenda!$B$8,Leyenda!$B$7)))</f>
        <v>OK</v>
      </c>
      <c r="F632" t="s">
        <v>407</v>
      </c>
      <c r="G632" t="s">
        <v>35</v>
      </c>
      <c r="H632">
        <v>124.88</v>
      </c>
      <c r="I632">
        <v>467.13</v>
      </c>
      <c r="J632" s="28">
        <v>0.51</v>
      </c>
      <c r="K632" t="s">
        <v>400</v>
      </c>
    </row>
    <row r="633" spans="2:11" x14ac:dyDescent="0.3">
      <c r="B633" s="28">
        <v>1</v>
      </c>
      <c r="C633" s="28" t="s">
        <v>237</v>
      </c>
      <c r="D633" t="s">
        <v>373</v>
      </c>
      <c r="E633" s="28" t="str">
        <f>IF(J633&lt;Leyenda!$D$9,Leyenda!$B$10,IF(AND(J633&gt;=Leyenda!$D$9,J633&lt;=Leyenda!$D$8),Leyenda!$B$9,IF(AND(J633&gt;Leyenda!D$8,J633&lt;Leyenda!$D$7),Leyenda!$B$8,Leyenda!$B$7)))</f>
        <v>OK</v>
      </c>
      <c r="F633" t="s">
        <v>25</v>
      </c>
      <c r="G633" t="s">
        <v>35</v>
      </c>
      <c r="H633">
        <v>89.27</v>
      </c>
      <c r="I633">
        <v>359.98</v>
      </c>
      <c r="J633" s="28">
        <v>0.55000000000000004</v>
      </c>
      <c r="K633" t="s">
        <v>400</v>
      </c>
    </row>
    <row r="634" spans="2:11" x14ac:dyDescent="0.3">
      <c r="B634" s="28">
        <v>1</v>
      </c>
      <c r="C634" s="28" t="s">
        <v>237</v>
      </c>
      <c r="D634" t="s">
        <v>60</v>
      </c>
      <c r="E634" s="28" t="str">
        <f>IF(J634&lt;Leyenda!$D$9,Leyenda!$B$10,IF(AND(J634&gt;=Leyenda!$D$9,J634&lt;=Leyenda!$D$8),Leyenda!$B$9,IF(AND(J634&gt;Leyenda!D$8,J634&lt;Leyenda!$D$7),Leyenda!$B$8,Leyenda!$B$7)))</f>
        <v>OK</v>
      </c>
      <c r="F634" t="s">
        <v>407</v>
      </c>
      <c r="G634" t="s">
        <v>35</v>
      </c>
      <c r="H634">
        <v>124.88</v>
      </c>
      <c r="I634">
        <v>467.13</v>
      </c>
      <c r="J634" s="28">
        <v>0.65</v>
      </c>
      <c r="K634" t="s">
        <v>400</v>
      </c>
    </row>
    <row r="635" spans="2:11" x14ac:dyDescent="0.3">
      <c r="B635" s="28">
        <v>1</v>
      </c>
      <c r="C635" s="28" t="s">
        <v>237</v>
      </c>
      <c r="D635" t="s">
        <v>61</v>
      </c>
      <c r="E635" s="28" t="str">
        <f>IF(J635&lt;Leyenda!$D$9,Leyenda!$B$10,IF(AND(J635&gt;=Leyenda!$D$9,J635&lt;=Leyenda!$D$8),Leyenda!$B$9,IF(AND(J635&gt;Leyenda!D$8,J635&lt;Leyenda!$D$7),Leyenda!$B$8,Leyenda!$B$7)))</f>
        <v>OK</v>
      </c>
      <c r="F635" t="s">
        <v>407</v>
      </c>
      <c r="G635" t="s">
        <v>35</v>
      </c>
      <c r="H635">
        <v>124.88</v>
      </c>
      <c r="I635">
        <v>467.13</v>
      </c>
      <c r="J635" s="28">
        <v>0.65</v>
      </c>
      <c r="K635" t="s">
        <v>400</v>
      </c>
    </row>
    <row r="636" spans="2:11" x14ac:dyDescent="0.3">
      <c r="B636" s="28">
        <v>1</v>
      </c>
      <c r="C636" s="28" t="s">
        <v>237</v>
      </c>
      <c r="D636" t="s">
        <v>62</v>
      </c>
      <c r="E636" s="28" t="str">
        <f>IF(J636&lt;Leyenda!$D$9,Leyenda!$B$10,IF(AND(J636&gt;=Leyenda!$D$9,J636&lt;=Leyenda!$D$8),Leyenda!$B$9,IF(AND(J636&gt;Leyenda!D$8,J636&lt;Leyenda!$D$7),Leyenda!$B$8,Leyenda!$B$7)))</f>
        <v>OK</v>
      </c>
      <c r="F636" t="s">
        <v>407</v>
      </c>
      <c r="G636" t="s">
        <v>35</v>
      </c>
      <c r="H636">
        <v>124.88</v>
      </c>
      <c r="I636">
        <v>467.13</v>
      </c>
      <c r="J636" s="28">
        <v>0.64</v>
      </c>
      <c r="K636" t="s">
        <v>400</v>
      </c>
    </row>
    <row r="637" spans="2:11" x14ac:dyDescent="0.3">
      <c r="B637" s="28">
        <v>1</v>
      </c>
      <c r="C637" s="28" t="s">
        <v>237</v>
      </c>
      <c r="D637" t="s">
        <v>63</v>
      </c>
      <c r="E637" s="28" t="str">
        <f>IF(J637&lt;Leyenda!$D$9,Leyenda!$B$10,IF(AND(J637&gt;=Leyenda!$D$9,J637&lt;=Leyenda!$D$8),Leyenda!$B$9,IF(AND(J637&gt;Leyenda!D$8,J637&lt;Leyenda!$D$7),Leyenda!$B$8,Leyenda!$B$7)))</f>
        <v>OK</v>
      </c>
      <c r="F637" t="s">
        <v>407</v>
      </c>
      <c r="G637" t="s">
        <v>35</v>
      </c>
      <c r="H637">
        <v>124.88</v>
      </c>
      <c r="I637">
        <v>467.13</v>
      </c>
      <c r="J637" s="28">
        <v>0.63</v>
      </c>
      <c r="K637" t="s">
        <v>400</v>
      </c>
    </row>
    <row r="638" spans="2:11" x14ac:dyDescent="0.3">
      <c r="B638" s="28">
        <v>1</v>
      </c>
      <c r="C638" s="28" t="s">
        <v>237</v>
      </c>
      <c r="D638" t="s">
        <v>64</v>
      </c>
      <c r="E638" s="28" t="str">
        <f>IF(J638&lt;Leyenda!$D$9,Leyenda!$B$10,IF(AND(J638&gt;=Leyenda!$D$9,J638&lt;=Leyenda!$D$8),Leyenda!$B$9,IF(AND(J638&gt;Leyenda!D$8,J638&lt;Leyenda!$D$7),Leyenda!$B$8,Leyenda!$B$7)))</f>
        <v>OK</v>
      </c>
      <c r="F638" t="s">
        <v>407</v>
      </c>
      <c r="G638" t="s">
        <v>35</v>
      </c>
      <c r="H638">
        <v>124.88</v>
      </c>
      <c r="I638">
        <v>467.13</v>
      </c>
      <c r="J638" s="28">
        <v>0.63</v>
      </c>
      <c r="K638" t="s">
        <v>400</v>
      </c>
    </row>
    <row r="639" spans="2:11" x14ac:dyDescent="0.3">
      <c r="B639" s="28">
        <v>1</v>
      </c>
      <c r="C639" s="28" t="s">
        <v>237</v>
      </c>
      <c r="D639" t="s">
        <v>374</v>
      </c>
      <c r="E639" s="28" t="str">
        <f>IF(J639&lt;Leyenda!$D$9,Leyenda!$B$10,IF(AND(J639&gt;=Leyenda!$D$9,J639&lt;=Leyenda!$D$8),Leyenda!$B$9,IF(AND(J639&gt;Leyenda!D$8,J639&lt;Leyenda!$D$7),Leyenda!$B$8,Leyenda!$B$7)))</f>
        <v>OK</v>
      </c>
      <c r="F639" t="s">
        <v>407</v>
      </c>
      <c r="G639" t="s">
        <v>35</v>
      </c>
      <c r="H639">
        <v>124.88</v>
      </c>
      <c r="I639">
        <v>467.13</v>
      </c>
      <c r="J639" s="28">
        <v>0.64</v>
      </c>
      <c r="K639" t="s">
        <v>400</v>
      </c>
    </row>
    <row r="640" spans="2:11" x14ac:dyDescent="0.3">
      <c r="B640" s="28">
        <v>1</v>
      </c>
      <c r="C640" s="28" t="s">
        <v>237</v>
      </c>
      <c r="D640" t="s">
        <v>66</v>
      </c>
      <c r="E640" s="28" t="str">
        <f>IF(J640&lt;Leyenda!$D$9,Leyenda!$B$10,IF(AND(J640&gt;=Leyenda!$D$9,J640&lt;=Leyenda!$D$8),Leyenda!$B$9,IF(AND(J640&gt;Leyenda!D$8,J640&lt;Leyenda!$D$7),Leyenda!$B$8,Leyenda!$B$7)))</f>
        <v>OK</v>
      </c>
      <c r="F640" t="s">
        <v>34</v>
      </c>
      <c r="G640" t="s">
        <v>35</v>
      </c>
      <c r="H640">
        <v>66.25</v>
      </c>
      <c r="I640">
        <v>56.12</v>
      </c>
      <c r="J640" s="28">
        <v>0.78</v>
      </c>
      <c r="K640" t="s">
        <v>399</v>
      </c>
    </row>
    <row r="641" spans="2:11" x14ac:dyDescent="0.3">
      <c r="B641" s="28">
        <v>1</v>
      </c>
      <c r="C641" s="28" t="s">
        <v>237</v>
      </c>
      <c r="D641" t="s">
        <v>375</v>
      </c>
      <c r="E641" s="28" t="str">
        <f>IF(J641&lt;Leyenda!$D$9,Leyenda!$B$10,IF(AND(J641&gt;=Leyenda!$D$9,J641&lt;=Leyenda!$D$8),Leyenda!$B$9,IF(AND(J641&gt;Leyenda!D$8,J641&lt;Leyenda!$D$7),Leyenda!$B$8,Leyenda!$B$7)))</f>
        <v>OK</v>
      </c>
      <c r="F641" t="s">
        <v>34</v>
      </c>
      <c r="G641" t="s">
        <v>35</v>
      </c>
      <c r="H641">
        <v>66.25</v>
      </c>
      <c r="I641">
        <v>56.12</v>
      </c>
      <c r="J641" s="28">
        <v>0.68</v>
      </c>
      <c r="K641" t="s">
        <v>399</v>
      </c>
    </row>
    <row r="642" spans="2:11" x14ac:dyDescent="0.3">
      <c r="B642" s="28">
        <v>1</v>
      </c>
      <c r="C642" s="28" t="s">
        <v>237</v>
      </c>
      <c r="D642" t="s">
        <v>68</v>
      </c>
      <c r="E642" s="28" t="str">
        <f>IF(J642&lt;Leyenda!$D$9,Leyenda!$B$10,IF(AND(J642&gt;=Leyenda!$D$9,J642&lt;=Leyenda!$D$8),Leyenda!$B$9,IF(AND(J642&gt;Leyenda!D$8,J642&lt;Leyenda!$D$7),Leyenda!$B$8,Leyenda!$B$7)))</f>
        <v>OK</v>
      </c>
      <c r="F642" t="s">
        <v>22</v>
      </c>
      <c r="G642" t="s">
        <v>35</v>
      </c>
      <c r="H642">
        <v>99.45</v>
      </c>
      <c r="I642">
        <v>39.6</v>
      </c>
      <c r="J642" s="28">
        <v>0.7</v>
      </c>
      <c r="K642" t="s">
        <v>399</v>
      </c>
    </row>
    <row r="643" spans="2:11" x14ac:dyDescent="0.3">
      <c r="B643" s="28">
        <v>1</v>
      </c>
      <c r="C643" s="28" t="s">
        <v>237</v>
      </c>
      <c r="D643" t="s">
        <v>376</v>
      </c>
      <c r="E643" s="28" t="str">
        <f>IF(J643&lt;Leyenda!$D$9,Leyenda!$B$10,IF(AND(J643&gt;=Leyenda!$D$9,J643&lt;=Leyenda!$D$8),Leyenda!$B$9,IF(AND(J643&gt;Leyenda!D$8,J643&lt;Leyenda!$D$7),Leyenda!$B$8,Leyenda!$B$7)))</f>
        <v>OK</v>
      </c>
      <c r="F643" t="s">
        <v>22</v>
      </c>
      <c r="G643" t="s">
        <v>35</v>
      </c>
      <c r="H643">
        <v>99.45</v>
      </c>
      <c r="I643">
        <v>39.6</v>
      </c>
      <c r="J643" s="28">
        <v>0.61</v>
      </c>
      <c r="K643" t="s">
        <v>399</v>
      </c>
    </row>
    <row r="644" spans="2:11" x14ac:dyDescent="0.3">
      <c r="B644" s="28">
        <v>1</v>
      </c>
      <c r="C644" s="28" t="s">
        <v>237</v>
      </c>
      <c r="D644" t="s">
        <v>70</v>
      </c>
      <c r="E644" s="28" t="str">
        <f>IF(J644&lt;Leyenda!$D$9,Leyenda!$B$10,IF(AND(J644&gt;=Leyenda!$D$9,J644&lt;=Leyenda!$D$8),Leyenda!$B$9,IF(AND(J644&gt;Leyenda!D$8,J644&lt;Leyenda!$D$7),Leyenda!$B$8,Leyenda!$B$7)))</f>
        <v>OK</v>
      </c>
      <c r="F644" t="s">
        <v>25</v>
      </c>
      <c r="G644" t="s">
        <v>35</v>
      </c>
      <c r="H644">
        <v>89.27</v>
      </c>
      <c r="I644">
        <v>359.98</v>
      </c>
      <c r="J644" s="28">
        <v>0.53</v>
      </c>
      <c r="K644" t="s">
        <v>400</v>
      </c>
    </row>
    <row r="645" spans="2:11" x14ac:dyDescent="0.3">
      <c r="B645" s="28">
        <v>1</v>
      </c>
      <c r="C645" s="28" t="s">
        <v>237</v>
      </c>
      <c r="D645" t="s">
        <v>71</v>
      </c>
      <c r="E645" s="28" t="str">
        <f>IF(J645&lt;Leyenda!$D$9,Leyenda!$B$10,IF(AND(J645&gt;=Leyenda!$D$9,J645&lt;=Leyenda!$D$8),Leyenda!$B$9,IF(AND(J645&gt;Leyenda!D$8,J645&lt;Leyenda!$D$7),Leyenda!$B$8,Leyenda!$B$7)))</f>
        <v>SOBRE</v>
      </c>
      <c r="F645" t="s">
        <v>407</v>
      </c>
      <c r="G645" t="s">
        <v>35</v>
      </c>
      <c r="H645">
        <v>124.88</v>
      </c>
      <c r="I645">
        <v>467.13</v>
      </c>
      <c r="J645" s="28">
        <v>0.47</v>
      </c>
      <c r="K645" t="s">
        <v>399</v>
      </c>
    </row>
    <row r="646" spans="2:11" x14ac:dyDescent="0.3">
      <c r="B646" s="28">
        <v>1</v>
      </c>
      <c r="C646" s="28" t="s">
        <v>237</v>
      </c>
      <c r="D646" t="s">
        <v>378</v>
      </c>
      <c r="E646" s="28" t="str">
        <f>IF(J646&lt;Leyenda!$D$9,Leyenda!$B$10,IF(AND(J646&gt;=Leyenda!$D$9,J646&lt;=Leyenda!$D$8),Leyenda!$B$9,IF(AND(J646&gt;Leyenda!D$8,J646&lt;Leyenda!$D$7),Leyenda!$B$8,Leyenda!$B$7)))</f>
        <v>OK</v>
      </c>
      <c r="F646" t="s">
        <v>25</v>
      </c>
      <c r="G646" t="s">
        <v>35</v>
      </c>
      <c r="H646">
        <v>89.27</v>
      </c>
      <c r="I646">
        <v>359.98</v>
      </c>
      <c r="J646" s="28">
        <v>0.55000000000000004</v>
      </c>
      <c r="K646" t="s">
        <v>400</v>
      </c>
    </row>
    <row r="647" spans="2:11" x14ac:dyDescent="0.3">
      <c r="B647" s="28">
        <v>1</v>
      </c>
      <c r="C647" s="28" t="s">
        <v>237</v>
      </c>
      <c r="D647" t="s">
        <v>73</v>
      </c>
      <c r="E647" s="28" t="str">
        <f>IF(J647&lt;Leyenda!$D$9,Leyenda!$B$10,IF(AND(J647&gt;=Leyenda!$D$9,J647&lt;=Leyenda!$D$8),Leyenda!$B$9,IF(AND(J647&gt;Leyenda!D$8,J647&lt;Leyenda!$D$7),Leyenda!$B$8,Leyenda!$B$7)))</f>
        <v>OK</v>
      </c>
      <c r="F647" t="s">
        <v>407</v>
      </c>
      <c r="G647" t="s">
        <v>35</v>
      </c>
      <c r="H647">
        <v>124.88</v>
      </c>
      <c r="I647">
        <v>467.13</v>
      </c>
      <c r="J647" s="28">
        <v>0.63</v>
      </c>
      <c r="K647" t="s">
        <v>400</v>
      </c>
    </row>
    <row r="648" spans="2:11" x14ac:dyDescent="0.3">
      <c r="B648" s="28">
        <v>1</v>
      </c>
      <c r="C648" s="28" t="s">
        <v>237</v>
      </c>
      <c r="D648" t="s">
        <v>74</v>
      </c>
      <c r="E648" s="28" t="str">
        <f>IF(J648&lt;Leyenda!$D$9,Leyenda!$B$10,IF(AND(J648&gt;=Leyenda!$D$9,J648&lt;=Leyenda!$D$8),Leyenda!$B$9,IF(AND(J648&gt;Leyenda!D$8,J648&lt;Leyenda!$D$7),Leyenda!$B$8,Leyenda!$B$7)))</f>
        <v>OK</v>
      </c>
      <c r="F648" t="s">
        <v>407</v>
      </c>
      <c r="G648" t="s">
        <v>35</v>
      </c>
      <c r="H648">
        <v>124.88</v>
      </c>
      <c r="I648">
        <v>467.13</v>
      </c>
      <c r="J648" s="28">
        <v>0.63</v>
      </c>
      <c r="K648" t="s">
        <v>400</v>
      </c>
    </row>
    <row r="649" spans="2:11" x14ac:dyDescent="0.3">
      <c r="B649" s="28">
        <v>1</v>
      </c>
      <c r="C649" s="28" t="s">
        <v>237</v>
      </c>
      <c r="D649" t="s">
        <v>75</v>
      </c>
      <c r="E649" s="28" t="str">
        <f>IF(J649&lt;Leyenda!$D$9,Leyenda!$B$10,IF(AND(J649&gt;=Leyenda!$D$9,J649&lt;=Leyenda!$D$8),Leyenda!$B$9,IF(AND(J649&gt;Leyenda!D$8,J649&lt;Leyenda!$D$7),Leyenda!$B$8,Leyenda!$B$7)))</f>
        <v>OK</v>
      </c>
      <c r="F649" t="s">
        <v>407</v>
      </c>
      <c r="G649" t="s">
        <v>35</v>
      </c>
      <c r="H649">
        <v>124.88</v>
      </c>
      <c r="I649">
        <v>467.13</v>
      </c>
      <c r="J649" s="28">
        <v>0.65</v>
      </c>
      <c r="K649" t="s">
        <v>400</v>
      </c>
    </row>
    <row r="650" spans="2:11" x14ac:dyDescent="0.3">
      <c r="B650" s="28">
        <v>1</v>
      </c>
      <c r="C650" s="28" t="s">
        <v>237</v>
      </c>
      <c r="D650" t="s">
        <v>76</v>
      </c>
      <c r="E650" s="28" t="str">
        <f>IF(J650&lt;Leyenda!$D$9,Leyenda!$B$10,IF(AND(J650&gt;=Leyenda!$D$9,J650&lt;=Leyenda!$D$8),Leyenda!$B$9,IF(AND(J650&gt;Leyenda!D$8,J650&lt;Leyenda!$D$7),Leyenda!$B$8,Leyenda!$B$7)))</f>
        <v>OK</v>
      </c>
      <c r="F650" t="s">
        <v>407</v>
      </c>
      <c r="G650" t="s">
        <v>35</v>
      </c>
      <c r="H650">
        <v>124.88</v>
      </c>
      <c r="I650">
        <v>467.13</v>
      </c>
      <c r="J650" s="28">
        <v>0.64</v>
      </c>
      <c r="K650" t="s">
        <v>400</v>
      </c>
    </row>
    <row r="651" spans="2:11" x14ac:dyDescent="0.3">
      <c r="B651" s="28">
        <v>1</v>
      </c>
      <c r="C651" s="28" t="s">
        <v>237</v>
      </c>
      <c r="D651" t="s">
        <v>77</v>
      </c>
      <c r="E651" s="28" t="str">
        <f>IF(J651&lt;Leyenda!$D$9,Leyenda!$B$10,IF(AND(J651&gt;=Leyenda!$D$9,J651&lt;=Leyenda!$D$8),Leyenda!$B$9,IF(AND(J651&gt;Leyenda!D$8,J651&lt;Leyenda!$D$7),Leyenda!$B$8,Leyenda!$B$7)))</f>
        <v>OK</v>
      </c>
      <c r="F651" t="s">
        <v>407</v>
      </c>
      <c r="G651" t="s">
        <v>35</v>
      </c>
      <c r="H651">
        <v>124.88</v>
      </c>
      <c r="I651">
        <v>467.13</v>
      </c>
      <c r="J651" s="28">
        <v>0.63</v>
      </c>
      <c r="K651" t="s">
        <v>400</v>
      </c>
    </row>
    <row r="652" spans="2:11" x14ac:dyDescent="0.3">
      <c r="B652" s="28">
        <v>1</v>
      </c>
      <c r="C652" s="28" t="s">
        <v>237</v>
      </c>
      <c r="D652" t="s">
        <v>379</v>
      </c>
      <c r="E652" s="28" t="str">
        <f>IF(J652&lt;Leyenda!$D$9,Leyenda!$B$10,IF(AND(J652&gt;=Leyenda!$D$9,J652&lt;=Leyenda!$D$8),Leyenda!$B$9,IF(AND(J652&gt;Leyenda!D$8,J652&lt;Leyenda!$D$7),Leyenda!$B$8,Leyenda!$B$7)))</f>
        <v>OK</v>
      </c>
      <c r="F652" t="s">
        <v>407</v>
      </c>
      <c r="G652" t="s">
        <v>35</v>
      </c>
      <c r="H652">
        <v>124.88</v>
      </c>
      <c r="I652">
        <v>467.13</v>
      </c>
      <c r="J652" s="28">
        <v>0.63</v>
      </c>
      <c r="K652" t="s">
        <v>400</v>
      </c>
    </row>
    <row r="653" spans="2:11" x14ac:dyDescent="0.3">
      <c r="B653" s="28">
        <v>1</v>
      </c>
      <c r="C653" s="28" t="s">
        <v>237</v>
      </c>
      <c r="D653" t="s">
        <v>79</v>
      </c>
      <c r="E653" s="28" t="str">
        <f>IF(J653&lt;Leyenda!$D$9,Leyenda!$B$10,IF(AND(J653&gt;=Leyenda!$D$9,J653&lt;=Leyenda!$D$8),Leyenda!$B$9,IF(AND(J653&gt;Leyenda!D$8,J653&lt;Leyenda!$D$7),Leyenda!$B$8,Leyenda!$B$7)))</f>
        <v>OK</v>
      </c>
      <c r="F653" t="s">
        <v>34</v>
      </c>
      <c r="G653" t="s">
        <v>35</v>
      </c>
      <c r="H653">
        <v>66.25</v>
      </c>
      <c r="I653">
        <v>56.12</v>
      </c>
      <c r="J653" s="28">
        <v>0.77</v>
      </c>
      <c r="K653" t="s">
        <v>399</v>
      </c>
    </row>
    <row r="654" spans="2:11" x14ac:dyDescent="0.3">
      <c r="B654" s="28">
        <v>1</v>
      </c>
      <c r="C654" s="28" t="s">
        <v>237</v>
      </c>
      <c r="D654" t="s">
        <v>362</v>
      </c>
      <c r="E654" s="28" t="str">
        <f>IF(J654&lt;Leyenda!$D$9,Leyenda!$B$10,IF(AND(J654&gt;=Leyenda!$D$9,J654&lt;=Leyenda!$D$8),Leyenda!$B$9,IF(AND(J654&gt;Leyenda!D$8,J654&lt;Leyenda!$D$7),Leyenda!$B$8,Leyenda!$B$7)))</f>
        <v>OK</v>
      </c>
      <c r="F654" t="s">
        <v>34</v>
      </c>
      <c r="G654" t="s">
        <v>35</v>
      </c>
      <c r="H654">
        <v>66.25</v>
      </c>
      <c r="I654">
        <v>56.12</v>
      </c>
      <c r="J654" s="28">
        <v>0.67</v>
      </c>
      <c r="K654" t="s">
        <v>399</v>
      </c>
    </row>
    <row r="655" spans="2:11" x14ac:dyDescent="0.3">
      <c r="B655" s="28">
        <v>1</v>
      </c>
      <c r="C655" s="28" t="s">
        <v>237</v>
      </c>
      <c r="D655" t="s">
        <v>81</v>
      </c>
      <c r="E655" s="28" t="str">
        <f>IF(J655&lt;Leyenda!$D$9,Leyenda!$B$10,IF(AND(J655&gt;=Leyenda!$D$9,J655&lt;=Leyenda!$D$8),Leyenda!$B$9,IF(AND(J655&gt;Leyenda!D$8,J655&lt;Leyenda!$D$7),Leyenda!$B$8,Leyenda!$B$7)))</f>
        <v>OK</v>
      </c>
      <c r="F655" t="s">
        <v>22</v>
      </c>
      <c r="G655" t="s">
        <v>35</v>
      </c>
      <c r="H655">
        <v>99.45</v>
      </c>
      <c r="I655">
        <v>39.6</v>
      </c>
      <c r="J655" s="28">
        <v>0.69</v>
      </c>
      <c r="K655" t="s">
        <v>399</v>
      </c>
    </row>
    <row r="656" spans="2:11" x14ac:dyDescent="0.3">
      <c r="B656" s="28">
        <v>1</v>
      </c>
      <c r="C656" s="28" t="s">
        <v>237</v>
      </c>
      <c r="D656" t="s">
        <v>364</v>
      </c>
      <c r="E656" s="28" t="str">
        <f>IF(J656&lt;Leyenda!$D$9,Leyenda!$B$10,IF(AND(J656&gt;=Leyenda!$D$9,J656&lt;=Leyenda!$D$8),Leyenda!$B$9,IF(AND(J656&gt;Leyenda!D$8,J656&lt;Leyenda!$D$7),Leyenda!$B$8,Leyenda!$B$7)))</f>
        <v>OK</v>
      </c>
      <c r="F656" t="s">
        <v>22</v>
      </c>
      <c r="G656" t="s">
        <v>35</v>
      </c>
      <c r="H656">
        <v>99.45</v>
      </c>
      <c r="I656">
        <v>39.6</v>
      </c>
      <c r="J656" s="28">
        <v>0.6</v>
      </c>
      <c r="K656" t="s">
        <v>399</v>
      </c>
    </row>
    <row r="657" spans="2:11" x14ac:dyDescent="0.3">
      <c r="B657" s="28">
        <v>1</v>
      </c>
      <c r="C657" s="28" t="s">
        <v>237</v>
      </c>
      <c r="D657" t="s">
        <v>83</v>
      </c>
      <c r="E657" s="28" t="str">
        <f>IF(J657&lt;Leyenda!$D$9,Leyenda!$B$10,IF(AND(J657&gt;=Leyenda!$D$9,J657&lt;=Leyenda!$D$8),Leyenda!$B$9,IF(AND(J657&gt;Leyenda!D$8,J657&lt;Leyenda!$D$7),Leyenda!$B$8,Leyenda!$B$7)))</f>
        <v>OK</v>
      </c>
      <c r="F657" t="s">
        <v>25</v>
      </c>
      <c r="G657" t="s">
        <v>35</v>
      </c>
      <c r="H657">
        <v>89.27</v>
      </c>
      <c r="I657">
        <v>359.98</v>
      </c>
      <c r="J657" s="28">
        <v>0.54</v>
      </c>
      <c r="K657" t="s">
        <v>400</v>
      </c>
    </row>
    <row r="658" spans="2:11" x14ac:dyDescent="0.3">
      <c r="B658" s="28">
        <v>1</v>
      </c>
      <c r="C658" s="28" t="s">
        <v>237</v>
      </c>
      <c r="D658" t="s">
        <v>84</v>
      </c>
      <c r="E658" s="28" t="str">
        <f>IF(J658&lt;Leyenda!$D$9,Leyenda!$B$10,IF(AND(J658&gt;=Leyenda!$D$9,J658&lt;=Leyenda!$D$8),Leyenda!$B$9,IF(AND(J658&gt;Leyenda!D$8,J658&lt;Leyenda!$D$7),Leyenda!$B$8,Leyenda!$B$7)))</f>
        <v>SOBRE</v>
      </c>
      <c r="F658" t="s">
        <v>407</v>
      </c>
      <c r="G658" t="s">
        <v>35</v>
      </c>
      <c r="H658">
        <v>124.88</v>
      </c>
      <c r="I658">
        <v>467.13</v>
      </c>
      <c r="J658" s="28">
        <v>0.46</v>
      </c>
      <c r="K658" t="s">
        <v>399</v>
      </c>
    </row>
    <row r="659" spans="2:11" x14ac:dyDescent="0.3">
      <c r="B659" s="28">
        <v>1</v>
      </c>
      <c r="C659" s="28" t="s">
        <v>237</v>
      </c>
      <c r="D659" t="s">
        <v>381</v>
      </c>
      <c r="E659" s="28" t="str">
        <f>IF(J659&lt;Leyenda!$D$9,Leyenda!$B$10,IF(AND(J659&gt;=Leyenda!$D$9,J659&lt;=Leyenda!$D$8),Leyenda!$B$9,IF(AND(J659&gt;Leyenda!D$8,J659&lt;Leyenda!$D$7),Leyenda!$B$8,Leyenda!$B$7)))</f>
        <v>OK</v>
      </c>
      <c r="F659" t="s">
        <v>25</v>
      </c>
      <c r="G659" t="s">
        <v>35</v>
      </c>
      <c r="H659">
        <v>89.27</v>
      </c>
      <c r="I659">
        <v>359.98</v>
      </c>
      <c r="J659" s="28">
        <v>0.55000000000000004</v>
      </c>
      <c r="K659" t="s">
        <v>400</v>
      </c>
    </row>
    <row r="660" spans="2:11" x14ac:dyDescent="0.3">
      <c r="B660" s="28">
        <v>1</v>
      </c>
      <c r="C660" s="28" t="s">
        <v>237</v>
      </c>
      <c r="D660" t="s">
        <v>86</v>
      </c>
      <c r="E660" s="28" t="str">
        <f>IF(J660&lt;Leyenda!$D$9,Leyenda!$B$10,IF(AND(J660&gt;=Leyenda!$D$9,J660&lt;=Leyenda!$D$8),Leyenda!$B$9,IF(AND(J660&gt;Leyenda!D$8,J660&lt;Leyenda!$D$7),Leyenda!$B$8,Leyenda!$B$7)))</f>
        <v>OK</v>
      </c>
      <c r="F660" t="s">
        <v>407</v>
      </c>
      <c r="G660" t="s">
        <v>35</v>
      </c>
      <c r="H660">
        <v>124.88</v>
      </c>
      <c r="I660">
        <v>467.13</v>
      </c>
      <c r="J660" s="28">
        <v>0.63</v>
      </c>
      <c r="K660" t="s">
        <v>400</v>
      </c>
    </row>
    <row r="661" spans="2:11" x14ac:dyDescent="0.3">
      <c r="B661" s="28">
        <v>1</v>
      </c>
      <c r="C661" s="28" t="s">
        <v>237</v>
      </c>
      <c r="D661" t="s">
        <v>87</v>
      </c>
      <c r="E661" s="28" t="str">
        <f>IF(J661&lt;Leyenda!$D$9,Leyenda!$B$10,IF(AND(J661&gt;=Leyenda!$D$9,J661&lt;=Leyenda!$D$8),Leyenda!$B$9,IF(AND(J661&gt;Leyenda!D$8,J661&lt;Leyenda!$D$7),Leyenda!$B$8,Leyenda!$B$7)))</f>
        <v>OK</v>
      </c>
      <c r="F661" t="s">
        <v>407</v>
      </c>
      <c r="G661" t="s">
        <v>35</v>
      </c>
      <c r="H661">
        <v>124.88</v>
      </c>
      <c r="I661">
        <v>467.13</v>
      </c>
      <c r="J661" s="28">
        <v>0.63</v>
      </c>
      <c r="K661" t="s">
        <v>400</v>
      </c>
    </row>
    <row r="662" spans="2:11" x14ac:dyDescent="0.3">
      <c r="B662" s="28">
        <v>1</v>
      </c>
      <c r="C662" s="28" t="s">
        <v>237</v>
      </c>
      <c r="D662" t="s">
        <v>88</v>
      </c>
      <c r="E662" s="28" t="str">
        <f>IF(J662&lt;Leyenda!$D$9,Leyenda!$B$10,IF(AND(J662&gt;=Leyenda!$D$9,J662&lt;=Leyenda!$D$8),Leyenda!$B$9,IF(AND(J662&gt;Leyenda!D$8,J662&lt;Leyenda!$D$7),Leyenda!$B$8,Leyenda!$B$7)))</f>
        <v>OK</v>
      </c>
      <c r="F662" t="s">
        <v>407</v>
      </c>
      <c r="G662" t="s">
        <v>35</v>
      </c>
      <c r="H662">
        <v>124.88</v>
      </c>
      <c r="I662">
        <v>467.13</v>
      </c>
      <c r="J662" s="28">
        <v>0.65</v>
      </c>
      <c r="K662" t="s">
        <v>400</v>
      </c>
    </row>
    <row r="663" spans="2:11" x14ac:dyDescent="0.3">
      <c r="B663" s="28">
        <v>1</v>
      </c>
      <c r="C663" s="28" t="s">
        <v>237</v>
      </c>
      <c r="D663" t="s">
        <v>89</v>
      </c>
      <c r="E663" s="28" t="str">
        <f>IF(J663&lt;Leyenda!$D$9,Leyenda!$B$10,IF(AND(J663&gt;=Leyenda!$D$9,J663&lt;=Leyenda!$D$8),Leyenda!$B$9,IF(AND(J663&gt;Leyenda!D$8,J663&lt;Leyenda!$D$7),Leyenda!$B$8,Leyenda!$B$7)))</f>
        <v>OK</v>
      </c>
      <c r="F663" t="s">
        <v>407</v>
      </c>
      <c r="G663" t="s">
        <v>35</v>
      </c>
      <c r="H663">
        <v>124.88</v>
      </c>
      <c r="I663">
        <v>467.13</v>
      </c>
      <c r="J663" s="28">
        <v>0.64</v>
      </c>
      <c r="K663" t="s">
        <v>400</v>
      </c>
    </row>
    <row r="664" spans="2:11" x14ac:dyDescent="0.3">
      <c r="B664" s="28">
        <v>1</v>
      </c>
      <c r="C664" s="28" t="s">
        <v>237</v>
      </c>
      <c r="D664" t="s">
        <v>90</v>
      </c>
      <c r="E664" s="28" t="str">
        <f>IF(J664&lt;Leyenda!$D$9,Leyenda!$B$10,IF(AND(J664&gt;=Leyenda!$D$9,J664&lt;=Leyenda!$D$8),Leyenda!$B$9,IF(AND(J664&gt;Leyenda!D$8,J664&lt;Leyenda!$D$7),Leyenda!$B$8,Leyenda!$B$7)))</f>
        <v>OK</v>
      </c>
      <c r="F664" t="s">
        <v>407</v>
      </c>
      <c r="G664" t="s">
        <v>35</v>
      </c>
      <c r="H664">
        <v>124.88</v>
      </c>
      <c r="I664">
        <v>467.13</v>
      </c>
      <c r="J664" s="28">
        <v>0.63</v>
      </c>
      <c r="K664" t="s">
        <v>400</v>
      </c>
    </row>
    <row r="665" spans="2:11" x14ac:dyDescent="0.3">
      <c r="B665" s="28">
        <v>1</v>
      </c>
      <c r="C665" s="28" t="s">
        <v>237</v>
      </c>
      <c r="D665" t="s">
        <v>382</v>
      </c>
      <c r="E665" s="28" t="str">
        <f>IF(J665&lt;Leyenda!$D$9,Leyenda!$B$10,IF(AND(J665&gt;=Leyenda!$D$9,J665&lt;=Leyenda!$D$8),Leyenda!$B$9,IF(AND(J665&gt;Leyenda!D$8,J665&lt;Leyenda!$D$7),Leyenda!$B$8,Leyenda!$B$7)))</f>
        <v>OK</v>
      </c>
      <c r="F665" t="s">
        <v>407</v>
      </c>
      <c r="G665" t="s">
        <v>35</v>
      </c>
      <c r="H665">
        <v>124.88</v>
      </c>
      <c r="I665">
        <v>467.13</v>
      </c>
      <c r="J665" s="28">
        <v>0.63</v>
      </c>
      <c r="K665" t="s">
        <v>400</v>
      </c>
    </row>
    <row r="666" spans="2:11" x14ac:dyDescent="0.3">
      <c r="B666" s="28">
        <v>1</v>
      </c>
      <c r="C666" s="28" t="s">
        <v>237</v>
      </c>
      <c r="D666" t="s">
        <v>92</v>
      </c>
      <c r="E666" s="28" t="str">
        <f>IF(J666&lt;Leyenda!$D$9,Leyenda!$B$10,IF(AND(J666&gt;=Leyenda!$D$9,J666&lt;=Leyenda!$D$8),Leyenda!$B$9,IF(AND(J666&gt;Leyenda!D$8,J666&lt;Leyenda!$D$7),Leyenda!$B$8,Leyenda!$B$7)))</f>
        <v>OK</v>
      </c>
      <c r="F666" t="s">
        <v>34</v>
      </c>
      <c r="G666" t="s">
        <v>35</v>
      </c>
      <c r="H666">
        <v>66.25</v>
      </c>
      <c r="I666">
        <v>56.12</v>
      </c>
      <c r="J666" s="28">
        <v>0.77</v>
      </c>
      <c r="K666" t="s">
        <v>399</v>
      </c>
    </row>
    <row r="667" spans="2:11" x14ac:dyDescent="0.3">
      <c r="B667" s="28">
        <v>1</v>
      </c>
      <c r="C667" s="28" t="s">
        <v>237</v>
      </c>
      <c r="D667" t="s">
        <v>383</v>
      </c>
      <c r="E667" s="28" t="str">
        <f>IF(J667&lt;Leyenda!$D$9,Leyenda!$B$10,IF(AND(J667&gt;=Leyenda!$D$9,J667&lt;=Leyenda!$D$8),Leyenda!$B$9,IF(AND(J667&gt;Leyenda!D$8,J667&lt;Leyenda!$D$7),Leyenda!$B$8,Leyenda!$B$7)))</f>
        <v>OK</v>
      </c>
      <c r="F667" t="s">
        <v>34</v>
      </c>
      <c r="G667" t="s">
        <v>35</v>
      </c>
      <c r="H667">
        <v>66.25</v>
      </c>
      <c r="I667">
        <v>56.12</v>
      </c>
      <c r="J667" s="28">
        <v>0.67</v>
      </c>
      <c r="K667" t="s">
        <v>399</v>
      </c>
    </row>
    <row r="668" spans="2:11" x14ac:dyDescent="0.3">
      <c r="B668" s="28">
        <v>1</v>
      </c>
      <c r="C668" s="28" t="s">
        <v>237</v>
      </c>
      <c r="D668" t="s">
        <v>94</v>
      </c>
      <c r="E668" s="28" t="str">
        <f>IF(J668&lt;Leyenda!$D$9,Leyenda!$B$10,IF(AND(J668&gt;=Leyenda!$D$9,J668&lt;=Leyenda!$D$8),Leyenda!$B$9,IF(AND(J668&gt;Leyenda!D$8,J668&lt;Leyenda!$D$7),Leyenda!$B$8,Leyenda!$B$7)))</f>
        <v>OK</v>
      </c>
      <c r="F668" t="s">
        <v>22</v>
      </c>
      <c r="G668" t="s">
        <v>35</v>
      </c>
      <c r="H668">
        <v>99.45</v>
      </c>
      <c r="I668">
        <v>39.6</v>
      </c>
      <c r="J668" s="28">
        <v>0.69</v>
      </c>
      <c r="K668" t="s">
        <v>399</v>
      </c>
    </row>
    <row r="669" spans="2:11" x14ac:dyDescent="0.3">
      <c r="B669" s="28">
        <v>1</v>
      </c>
      <c r="C669" s="28" t="s">
        <v>237</v>
      </c>
      <c r="D669" t="s">
        <v>384</v>
      </c>
      <c r="E669" s="28" t="str">
        <f>IF(J669&lt;Leyenda!$D$9,Leyenda!$B$10,IF(AND(J669&gt;=Leyenda!$D$9,J669&lt;=Leyenda!$D$8),Leyenda!$B$9,IF(AND(J669&gt;Leyenda!D$8,J669&lt;Leyenda!$D$7),Leyenda!$B$8,Leyenda!$B$7)))</f>
        <v>OK</v>
      </c>
      <c r="F669" t="s">
        <v>22</v>
      </c>
      <c r="G669" t="s">
        <v>35</v>
      </c>
      <c r="H669">
        <v>99.45</v>
      </c>
      <c r="I669">
        <v>39.6</v>
      </c>
      <c r="J669" s="28">
        <v>0.6</v>
      </c>
      <c r="K669" t="s">
        <v>399</v>
      </c>
    </row>
    <row r="670" spans="2:11" x14ac:dyDescent="0.3">
      <c r="B670" s="28">
        <v>1</v>
      </c>
      <c r="C670" s="28" t="s">
        <v>237</v>
      </c>
      <c r="D670" t="s">
        <v>96</v>
      </c>
      <c r="E670" s="28" t="str">
        <f>IF(J670&lt;Leyenda!$D$9,Leyenda!$B$10,IF(AND(J670&gt;=Leyenda!$D$9,J670&lt;=Leyenda!$D$8),Leyenda!$B$9,IF(AND(J670&gt;Leyenda!D$8,J670&lt;Leyenda!$D$7),Leyenda!$B$8,Leyenda!$B$7)))</f>
        <v>OK</v>
      </c>
      <c r="F670" t="s">
        <v>25</v>
      </c>
      <c r="G670" t="s">
        <v>35</v>
      </c>
      <c r="H670">
        <v>89.27</v>
      </c>
      <c r="I670">
        <v>359.98</v>
      </c>
      <c r="J670" s="28">
        <v>0.54</v>
      </c>
      <c r="K670" t="s">
        <v>400</v>
      </c>
    </row>
    <row r="671" spans="2:11" x14ac:dyDescent="0.3">
      <c r="B671" s="28">
        <v>1</v>
      </c>
      <c r="C671" s="28" t="s">
        <v>237</v>
      </c>
      <c r="D671" t="s">
        <v>97</v>
      </c>
      <c r="E671" s="28" t="str">
        <f>IF(J671&lt;Leyenda!$D$9,Leyenda!$B$10,IF(AND(J671&gt;=Leyenda!$D$9,J671&lt;=Leyenda!$D$8),Leyenda!$B$9,IF(AND(J671&gt;Leyenda!D$8,J671&lt;Leyenda!$D$7),Leyenda!$B$8,Leyenda!$B$7)))</f>
        <v>SOBRE</v>
      </c>
      <c r="F671" t="s">
        <v>407</v>
      </c>
      <c r="G671" t="s">
        <v>35</v>
      </c>
      <c r="H671">
        <v>124.88</v>
      </c>
      <c r="I671">
        <v>467.13</v>
      </c>
      <c r="J671" s="28">
        <v>0.47</v>
      </c>
      <c r="K671" t="s">
        <v>399</v>
      </c>
    </row>
    <row r="672" spans="2:11" x14ac:dyDescent="0.3">
      <c r="B672" s="28">
        <v>1</v>
      </c>
      <c r="C672" s="28" t="s">
        <v>237</v>
      </c>
      <c r="D672" t="s">
        <v>386</v>
      </c>
      <c r="E672" s="28" t="str">
        <f>IF(J672&lt;Leyenda!$D$9,Leyenda!$B$10,IF(AND(J672&gt;=Leyenda!$D$9,J672&lt;=Leyenda!$D$8),Leyenda!$B$9,IF(AND(J672&gt;Leyenda!D$8,J672&lt;Leyenda!$D$7),Leyenda!$B$8,Leyenda!$B$7)))</f>
        <v>OK</v>
      </c>
      <c r="F672" t="s">
        <v>25</v>
      </c>
      <c r="G672" t="s">
        <v>35</v>
      </c>
      <c r="H672">
        <v>89.27</v>
      </c>
      <c r="I672">
        <v>359.98</v>
      </c>
      <c r="J672" s="28">
        <v>0.56000000000000005</v>
      </c>
      <c r="K672" t="s">
        <v>400</v>
      </c>
    </row>
    <row r="673" spans="2:11" x14ac:dyDescent="0.3">
      <c r="B673" s="28">
        <v>1</v>
      </c>
      <c r="C673" s="28" t="s">
        <v>237</v>
      </c>
      <c r="D673" t="s">
        <v>99</v>
      </c>
      <c r="E673" s="28" t="str">
        <f>IF(J673&lt;Leyenda!$D$9,Leyenda!$B$10,IF(AND(J673&gt;=Leyenda!$D$9,J673&lt;=Leyenda!$D$8),Leyenda!$B$9,IF(AND(J673&gt;Leyenda!D$8,J673&lt;Leyenda!$D$7),Leyenda!$B$8,Leyenda!$B$7)))</f>
        <v>OK</v>
      </c>
      <c r="F673" t="s">
        <v>407</v>
      </c>
      <c r="G673" t="s">
        <v>35</v>
      </c>
      <c r="H673">
        <v>124.88</v>
      </c>
      <c r="I673">
        <v>467.13</v>
      </c>
      <c r="J673" s="28">
        <v>0.62</v>
      </c>
      <c r="K673" t="s">
        <v>400</v>
      </c>
    </row>
    <row r="674" spans="2:11" x14ac:dyDescent="0.3">
      <c r="B674" s="28">
        <v>1</v>
      </c>
      <c r="C674" s="28" t="s">
        <v>237</v>
      </c>
      <c r="D674" t="s">
        <v>100</v>
      </c>
      <c r="E674" s="28" t="str">
        <f>IF(J674&lt;Leyenda!$D$9,Leyenda!$B$10,IF(AND(J674&gt;=Leyenda!$D$9,J674&lt;=Leyenda!$D$8),Leyenda!$B$9,IF(AND(J674&gt;Leyenda!D$8,J674&lt;Leyenda!$D$7),Leyenda!$B$8,Leyenda!$B$7)))</f>
        <v>OK</v>
      </c>
      <c r="F674" t="s">
        <v>407</v>
      </c>
      <c r="G674" t="s">
        <v>35</v>
      </c>
      <c r="H674">
        <v>124.88</v>
      </c>
      <c r="I674">
        <v>467.13</v>
      </c>
      <c r="J674" s="28">
        <v>0.62</v>
      </c>
      <c r="K674" t="s">
        <v>400</v>
      </c>
    </row>
    <row r="675" spans="2:11" x14ac:dyDescent="0.3">
      <c r="B675" s="28">
        <v>1</v>
      </c>
      <c r="C675" s="28" t="s">
        <v>237</v>
      </c>
      <c r="D675" t="s">
        <v>101</v>
      </c>
      <c r="E675" s="28" t="str">
        <f>IF(J675&lt;Leyenda!$D$9,Leyenda!$B$10,IF(AND(J675&gt;=Leyenda!$D$9,J675&lt;=Leyenda!$D$8),Leyenda!$B$9,IF(AND(J675&gt;Leyenda!D$8,J675&lt;Leyenda!$D$7),Leyenda!$B$8,Leyenda!$B$7)))</f>
        <v>OK</v>
      </c>
      <c r="F675" t="s">
        <v>407</v>
      </c>
      <c r="G675" t="s">
        <v>35</v>
      </c>
      <c r="H675">
        <v>124.88</v>
      </c>
      <c r="I675">
        <v>467.13</v>
      </c>
      <c r="J675" s="28">
        <v>0.63</v>
      </c>
      <c r="K675" t="s">
        <v>400</v>
      </c>
    </row>
    <row r="676" spans="2:11" x14ac:dyDescent="0.3">
      <c r="B676" s="28">
        <v>1</v>
      </c>
      <c r="C676" s="28" t="s">
        <v>237</v>
      </c>
      <c r="D676" t="s">
        <v>102</v>
      </c>
      <c r="E676" s="28" t="str">
        <f>IF(J676&lt;Leyenda!$D$9,Leyenda!$B$10,IF(AND(J676&gt;=Leyenda!$D$9,J676&lt;=Leyenda!$D$8),Leyenda!$B$9,IF(AND(J676&gt;Leyenda!D$8,J676&lt;Leyenda!$D$7),Leyenda!$B$8,Leyenda!$B$7)))</f>
        <v>OK</v>
      </c>
      <c r="F676" t="s">
        <v>407</v>
      </c>
      <c r="G676" t="s">
        <v>35</v>
      </c>
      <c r="H676">
        <v>124.88</v>
      </c>
      <c r="I676">
        <v>467.13</v>
      </c>
      <c r="J676" s="28">
        <v>0.62</v>
      </c>
      <c r="K676" t="s">
        <v>400</v>
      </c>
    </row>
    <row r="677" spans="2:11" x14ac:dyDescent="0.3">
      <c r="B677" s="28">
        <v>1</v>
      </c>
      <c r="C677" s="28" t="s">
        <v>237</v>
      </c>
      <c r="D677" t="s">
        <v>103</v>
      </c>
      <c r="E677" s="28" t="str">
        <f>IF(J677&lt;Leyenda!$D$9,Leyenda!$B$10,IF(AND(J677&gt;=Leyenda!$D$9,J677&lt;=Leyenda!$D$8),Leyenda!$B$9,IF(AND(J677&gt;Leyenda!D$8,J677&lt;Leyenda!$D$7),Leyenda!$B$8,Leyenda!$B$7)))</f>
        <v>OK</v>
      </c>
      <c r="F677" t="s">
        <v>407</v>
      </c>
      <c r="G677" t="s">
        <v>35</v>
      </c>
      <c r="H677">
        <v>124.88</v>
      </c>
      <c r="I677">
        <v>467.13</v>
      </c>
      <c r="J677" s="28">
        <v>0.56999999999999995</v>
      </c>
      <c r="K677" t="s">
        <v>399</v>
      </c>
    </row>
    <row r="678" spans="2:11" x14ac:dyDescent="0.3">
      <c r="B678" s="28">
        <v>1</v>
      </c>
      <c r="C678" s="28" t="s">
        <v>237</v>
      </c>
      <c r="D678" t="s">
        <v>387</v>
      </c>
      <c r="E678" s="28" t="str">
        <f>IF(J678&lt;Leyenda!$D$9,Leyenda!$B$10,IF(AND(J678&gt;=Leyenda!$D$9,J678&lt;=Leyenda!$D$8),Leyenda!$B$9,IF(AND(J678&gt;Leyenda!D$8,J678&lt;Leyenda!$D$7),Leyenda!$B$8,Leyenda!$B$7)))</f>
        <v>OK</v>
      </c>
      <c r="F678" t="s">
        <v>407</v>
      </c>
      <c r="G678" t="s">
        <v>35</v>
      </c>
      <c r="H678">
        <v>124.88</v>
      </c>
      <c r="I678">
        <v>467.13</v>
      </c>
      <c r="J678" s="28">
        <v>0.6</v>
      </c>
      <c r="K678" t="s">
        <v>399</v>
      </c>
    </row>
    <row r="679" spans="2:11" x14ac:dyDescent="0.3">
      <c r="B679" s="28">
        <v>1</v>
      </c>
      <c r="C679" s="28" t="s">
        <v>237</v>
      </c>
      <c r="D679" t="s">
        <v>13</v>
      </c>
      <c r="E679" s="28" t="str">
        <f>IF(J679&lt;Leyenda!$D$9,Leyenda!$B$10,IF(AND(J679&gt;=Leyenda!$D$9,J679&lt;=Leyenda!$D$8),Leyenda!$B$9,IF(AND(J679&gt;Leyenda!D$8,J679&lt;Leyenda!$D$7),Leyenda!$B$8,Leyenda!$B$7)))</f>
        <v>OK</v>
      </c>
      <c r="F679" t="s">
        <v>34</v>
      </c>
      <c r="G679" t="s">
        <v>35</v>
      </c>
      <c r="H679">
        <v>66.25</v>
      </c>
      <c r="I679">
        <v>56.12</v>
      </c>
      <c r="J679" s="28">
        <v>0.78</v>
      </c>
      <c r="K679" t="s">
        <v>399</v>
      </c>
    </row>
    <row r="680" spans="2:11" x14ac:dyDescent="0.3">
      <c r="B680" s="28">
        <v>1</v>
      </c>
      <c r="C680" s="28" t="s">
        <v>237</v>
      </c>
      <c r="D680" t="s">
        <v>388</v>
      </c>
      <c r="E680" s="28" t="str">
        <f>IF(J680&lt;Leyenda!$D$9,Leyenda!$B$10,IF(AND(J680&gt;=Leyenda!$D$9,J680&lt;=Leyenda!$D$8),Leyenda!$B$9,IF(AND(J680&gt;Leyenda!D$8,J680&lt;Leyenda!$D$7),Leyenda!$B$8,Leyenda!$B$7)))</f>
        <v>OK</v>
      </c>
      <c r="F680" t="s">
        <v>34</v>
      </c>
      <c r="G680" t="s">
        <v>35</v>
      </c>
      <c r="H680">
        <v>66.25</v>
      </c>
      <c r="I680">
        <v>56.12</v>
      </c>
      <c r="J680" s="28">
        <v>0.68</v>
      </c>
      <c r="K680" t="s">
        <v>399</v>
      </c>
    </row>
    <row r="681" spans="2:11" x14ac:dyDescent="0.3">
      <c r="B681" s="28">
        <v>1</v>
      </c>
      <c r="C681" s="28" t="s">
        <v>237</v>
      </c>
      <c r="D681" t="s">
        <v>21</v>
      </c>
      <c r="E681" s="28" t="str">
        <f>IF(J681&lt;Leyenda!$D$9,Leyenda!$B$10,IF(AND(J681&gt;=Leyenda!$D$9,J681&lt;=Leyenda!$D$8),Leyenda!$B$9,IF(AND(J681&gt;Leyenda!D$8,J681&lt;Leyenda!$D$7),Leyenda!$B$8,Leyenda!$B$7)))</f>
        <v>OK</v>
      </c>
      <c r="F681" t="s">
        <v>22</v>
      </c>
      <c r="G681" t="s">
        <v>35</v>
      </c>
      <c r="H681">
        <v>99.45</v>
      </c>
      <c r="I681">
        <v>39.6</v>
      </c>
      <c r="J681" s="28">
        <v>0.7</v>
      </c>
      <c r="K681" t="s">
        <v>399</v>
      </c>
    </row>
    <row r="682" spans="2:11" x14ac:dyDescent="0.3">
      <c r="B682" s="28">
        <v>1</v>
      </c>
      <c r="C682" s="28" t="s">
        <v>237</v>
      </c>
      <c r="D682" t="s">
        <v>389</v>
      </c>
      <c r="E682" s="28" t="str">
        <f>IF(J682&lt;Leyenda!$D$9,Leyenda!$B$10,IF(AND(J682&gt;=Leyenda!$D$9,J682&lt;=Leyenda!$D$8),Leyenda!$B$9,IF(AND(J682&gt;Leyenda!D$8,J682&lt;Leyenda!$D$7),Leyenda!$B$8,Leyenda!$B$7)))</f>
        <v>OK</v>
      </c>
      <c r="F682" t="s">
        <v>22</v>
      </c>
      <c r="G682" t="s">
        <v>35</v>
      </c>
      <c r="H682">
        <v>99.45</v>
      </c>
      <c r="I682">
        <v>39.6</v>
      </c>
      <c r="J682" s="28">
        <v>0.61</v>
      </c>
      <c r="K682" t="s">
        <v>399</v>
      </c>
    </row>
    <row r="683" spans="2:11" x14ac:dyDescent="0.3">
      <c r="B683" s="28">
        <v>1</v>
      </c>
      <c r="C683" s="28" t="s">
        <v>237</v>
      </c>
      <c r="D683" t="s">
        <v>107</v>
      </c>
      <c r="E683" s="28" t="str">
        <f>IF(J683&lt;Leyenda!$D$9,Leyenda!$B$10,IF(AND(J683&gt;=Leyenda!$D$9,J683&lt;=Leyenda!$D$8),Leyenda!$B$9,IF(AND(J683&gt;Leyenda!D$8,J683&lt;Leyenda!$D$7),Leyenda!$B$8,Leyenda!$B$7)))</f>
        <v>OK</v>
      </c>
      <c r="F683" t="s">
        <v>25</v>
      </c>
      <c r="G683" t="s">
        <v>35</v>
      </c>
      <c r="H683">
        <v>89.27</v>
      </c>
      <c r="I683">
        <v>359.98</v>
      </c>
      <c r="J683" s="28">
        <v>0.62</v>
      </c>
      <c r="K683" t="s">
        <v>400</v>
      </c>
    </row>
    <row r="684" spans="2:11" x14ac:dyDescent="0.3">
      <c r="B684" s="28">
        <v>1</v>
      </c>
      <c r="C684" s="28" t="s">
        <v>237</v>
      </c>
      <c r="D684" t="s">
        <v>108</v>
      </c>
      <c r="E684" s="28" t="str">
        <f>IF(J684&lt;Leyenda!$D$9,Leyenda!$B$10,IF(AND(J684&gt;=Leyenda!$D$9,J684&lt;=Leyenda!$D$8),Leyenda!$B$9,IF(AND(J684&gt;Leyenda!D$8,J684&lt;Leyenda!$D$7),Leyenda!$B$8,Leyenda!$B$7)))</f>
        <v>SOBRE</v>
      </c>
      <c r="F684" t="s">
        <v>407</v>
      </c>
      <c r="G684" t="s">
        <v>35</v>
      </c>
      <c r="H684">
        <v>124.88</v>
      </c>
      <c r="I684">
        <v>467.13</v>
      </c>
      <c r="J684" s="28">
        <v>0.49</v>
      </c>
      <c r="K684" t="s">
        <v>399</v>
      </c>
    </row>
    <row r="685" spans="2:11" x14ac:dyDescent="0.3">
      <c r="B685" s="28">
        <v>1</v>
      </c>
      <c r="C685" s="28" t="s">
        <v>237</v>
      </c>
      <c r="D685" t="s">
        <v>391</v>
      </c>
      <c r="E685" s="28" t="str">
        <f>IF(J685&lt;Leyenda!$D$9,Leyenda!$B$10,IF(AND(J685&gt;=Leyenda!$D$9,J685&lt;=Leyenda!$D$8),Leyenda!$B$9,IF(AND(J685&gt;Leyenda!D$8,J685&lt;Leyenda!$D$7),Leyenda!$B$8,Leyenda!$B$7)))</f>
        <v>OK</v>
      </c>
      <c r="F685" t="s">
        <v>25</v>
      </c>
      <c r="G685" t="s">
        <v>35</v>
      </c>
      <c r="H685">
        <v>89.27</v>
      </c>
      <c r="I685">
        <v>359.98</v>
      </c>
      <c r="J685" s="28">
        <v>0.64</v>
      </c>
      <c r="K685" t="s">
        <v>400</v>
      </c>
    </row>
    <row r="686" spans="2:11" x14ac:dyDescent="0.3">
      <c r="B686" s="28">
        <v>1</v>
      </c>
      <c r="C686" s="28" t="s">
        <v>237</v>
      </c>
      <c r="D686" t="s">
        <v>110</v>
      </c>
      <c r="E686" s="28" t="str">
        <f>IF(J686&lt;Leyenda!$D$9,Leyenda!$B$10,IF(AND(J686&gt;=Leyenda!$D$9,J686&lt;=Leyenda!$D$8),Leyenda!$B$9,IF(AND(J686&gt;Leyenda!D$8,J686&lt;Leyenda!$D$7),Leyenda!$B$8,Leyenda!$B$7)))</f>
        <v>OK</v>
      </c>
      <c r="F686" t="s">
        <v>407</v>
      </c>
      <c r="G686" t="s">
        <v>35</v>
      </c>
      <c r="H686">
        <v>124.88</v>
      </c>
      <c r="I686">
        <v>467.13</v>
      </c>
      <c r="J686" s="28">
        <v>0.57999999999999996</v>
      </c>
      <c r="K686" t="s">
        <v>399</v>
      </c>
    </row>
    <row r="687" spans="2:11" x14ac:dyDescent="0.3">
      <c r="B687" s="28">
        <v>1</v>
      </c>
      <c r="C687" s="28" t="s">
        <v>237</v>
      </c>
      <c r="D687" t="s">
        <v>111</v>
      </c>
      <c r="E687" s="28" t="str">
        <f>IF(J687&lt;Leyenda!$D$9,Leyenda!$B$10,IF(AND(J687&gt;=Leyenda!$D$9,J687&lt;=Leyenda!$D$8),Leyenda!$B$9,IF(AND(J687&gt;Leyenda!D$8,J687&lt;Leyenda!$D$7),Leyenda!$B$8,Leyenda!$B$7)))</f>
        <v>OK</v>
      </c>
      <c r="F687" t="s">
        <v>407</v>
      </c>
      <c r="G687" t="s">
        <v>35</v>
      </c>
      <c r="H687">
        <v>124.88</v>
      </c>
      <c r="I687">
        <v>467.13</v>
      </c>
      <c r="J687" s="28">
        <v>0.56999999999999995</v>
      </c>
      <c r="K687" t="s">
        <v>400</v>
      </c>
    </row>
    <row r="688" spans="2:11" x14ac:dyDescent="0.3">
      <c r="B688" s="28">
        <v>1</v>
      </c>
      <c r="C688" s="28" t="s">
        <v>237</v>
      </c>
      <c r="D688" t="s">
        <v>112</v>
      </c>
      <c r="E688" s="28" t="str">
        <f>IF(J688&lt;Leyenda!$D$9,Leyenda!$B$10,IF(AND(J688&gt;=Leyenda!$D$9,J688&lt;=Leyenda!$D$8),Leyenda!$B$9,IF(AND(J688&gt;Leyenda!D$8,J688&lt;Leyenda!$D$7),Leyenda!$B$8,Leyenda!$B$7)))</f>
        <v>OK</v>
      </c>
      <c r="F688" t="s">
        <v>407</v>
      </c>
      <c r="G688" t="s">
        <v>35</v>
      </c>
      <c r="H688">
        <v>124.88</v>
      </c>
      <c r="I688">
        <v>467.13</v>
      </c>
      <c r="J688" s="28">
        <v>0.72</v>
      </c>
      <c r="K688" t="s">
        <v>400</v>
      </c>
    </row>
    <row r="689" spans="2:11" x14ac:dyDescent="0.3">
      <c r="B689" s="28">
        <v>1</v>
      </c>
      <c r="C689" s="28" t="s">
        <v>237</v>
      </c>
      <c r="D689" t="s">
        <v>113</v>
      </c>
      <c r="E689" s="28" t="str">
        <f>IF(J689&lt;Leyenda!$D$9,Leyenda!$B$10,IF(AND(J689&gt;=Leyenda!$D$9,J689&lt;=Leyenda!$D$8),Leyenda!$B$9,IF(AND(J689&gt;Leyenda!D$8,J689&lt;Leyenda!$D$7),Leyenda!$B$8,Leyenda!$B$7)))</f>
        <v>OK</v>
      </c>
      <c r="F689" t="s">
        <v>407</v>
      </c>
      <c r="G689" t="s">
        <v>35</v>
      </c>
      <c r="H689">
        <v>124.88</v>
      </c>
      <c r="I689">
        <v>467.13</v>
      </c>
      <c r="J689" s="28">
        <v>0.71</v>
      </c>
      <c r="K689" t="s">
        <v>400</v>
      </c>
    </row>
    <row r="690" spans="2:11" x14ac:dyDescent="0.3">
      <c r="B690" s="28">
        <v>1</v>
      </c>
      <c r="C690" s="28" t="s">
        <v>237</v>
      </c>
      <c r="D690" t="s">
        <v>114</v>
      </c>
      <c r="E690" s="28" t="str">
        <f>IF(J690&lt;Leyenda!$D$9,Leyenda!$B$10,IF(AND(J690&gt;=Leyenda!$D$9,J690&lt;=Leyenda!$D$8),Leyenda!$B$9,IF(AND(J690&gt;Leyenda!D$8,J690&lt;Leyenda!$D$7),Leyenda!$B$8,Leyenda!$B$7)))</f>
        <v>OK</v>
      </c>
      <c r="F690" t="s">
        <v>407</v>
      </c>
      <c r="G690" t="s">
        <v>35</v>
      </c>
      <c r="H690">
        <v>124.88</v>
      </c>
      <c r="I690">
        <v>467.13</v>
      </c>
      <c r="J690" s="28">
        <v>0.69</v>
      </c>
      <c r="K690" t="s">
        <v>400</v>
      </c>
    </row>
    <row r="691" spans="2:11" x14ac:dyDescent="0.3">
      <c r="B691" s="28">
        <v>1</v>
      </c>
      <c r="C691" s="28" t="s">
        <v>237</v>
      </c>
      <c r="D691" t="s">
        <v>392</v>
      </c>
      <c r="E691" s="28" t="str">
        <f>IF(J691&lt;Leyenda!$D$9,Leyenda!$B$10,IF(AND(J691&gt;=Leyenda!$D$9,J691&lt;=Leyenda!$D$8),Leyenda!$B$9,IF(AND(J691&gt;Leyenda!D$8,J691&lt;Leyenda!$D$7),Leyenda!$B$8,Leyenda!$B$7)))</f>
        <v>OK</v>
      </c>
      <c r="F691" t="s">
        <v>407</v>
      </c>
      <c r="G691" t="s">
        <v>35</v>
      </c>
      <c r="H691">
        <v>124.88</v>
      </c>
      <c r="I691">
        <v>467.13</v>
      </c>
      <c r="J691" s="28">
        <v>0.69</v>
      </c>
      <c r="K691" t="s">
        <v>400</v>
      </c>
    </row>
    <row r="692" spans="2:11" x14ac:dyDescent="0.3">
      <c r="B692" s="28">
        <v>1</v>
      </c>
      <c r="C692" s="28" t="s">
        <v>237</v>
      </c>
      <c r="D692" t="s">
        <v>116</v>
      </c>
      <c r="E692" s="28" t="str">
        <f>IF(J692&lt;Leyenda!$D$9,Leyenda!$B$10,IF(AND(J692&gt;=Leyenda!$D$9,J692&lt;=Leyenda!$D$8),Leyenda!$B$9,IF(AND(J692&gt;Leyenda!D$8,J692&lt;Leyenda!$D$7),Leyenda!$B$8,Leyenda!$B$7)))</f>
        <v>OK</v>
      </c>
      <c r="F692" t="s">
        <v>34</v>
      </c>
      <c r="G692" t="s">
        <v>35</v>
      </c>
      <c r="H692">
        <v>66.25</v>
      </c>
      <c r="I692">
        <v>56.12</v>
      </c>
      <c r="J692" s="28">
        <v>0.63</v>
      </c>
      <c r="K692" t="s">
        <v>399</v>
      </c>
    </row>
    <row r="693" spans="2:11" x14ac:dyDescent="0.3">
      <c r="B693" s="28">
        <v>1</v>
      </c>
      <c r="C693" s="28" t="s">
        <v>237</v>
      </c>
      <c r="D693" t="s">
        <v>393</v>
      </c>
      <c r="E693" s="28" t="str">
        <f>IF(J693&lt;Leyenda!$D$9,Leyenda!$B$10,IF(AND(J693&gt;=Leyenda!$D$9,J693&lt;=Leyenda!$D$8),Leyenda!$B$9,IF(AND(J693&gt;Leyenda!D$8,J693&lt;Leyenda!$D$7),Leyenda!$B$8,Leyenda!$B$7)))</f>
        <v>OK</v>
      </c>
      <c r="F693" t="s">
        <v>34</v>
      </c>
      <c r="G693" t="s">
        <v>35</v>
      </c>
      <c r="H693">
        <v>66.25</v>
      </c>
      <c r="I693">
        <v>56.12</v>
      </c>
      <c r="J693" s="28">
        <v>0.52</v>
      </c>
      <c r="K693" t="s">
        <v>399</v>
      </c>
    </row>
    <row r="694" spans="2:11" x14ac:dyDescent="0.3">
      <c r="B694" s="28">
        <v>1</v>
      </c>
      <c r="C694" s="28" t="s">
        <v>237</v>
      </c>
      <c r="D694" t="s">
        <v>118</v>
      </c>
      <c r="E694" s="28" t="str">
        <f>IF(J694&lt;Leyenda!$D$9,Leyenda!$B$10,IF(AND(J694&gt;=Leyenda!$D$9,J694&lt;=Leyenda!$D$8),Leyenda!$B$9,IF(AND(J694&gt;Leyenda!D$8,J694&lt;Leyenda!$D$7),Leyenda!$B$8,Leyenda!$B$7)))</f>
        <v>OK</v>
      </c>
      <c r="F694" t="s">
        <v>22</v>
      </c>
      <c r="G694" t="s">
        <v>35</v>
      </c>
      <c r="H694">
        <v>99.45</v>
      </c>
      <c r="I694">
        <v>39.6</v>
      </c>
      <c r="J694" s="28">
        <v>0.56999999999999995</v>
      </c>
      <c r="K694" t="s">
        <v>399</v>
      </c>
    </row>
    <row r="695" spans="2:11" x14ac:dyDescent="0.3">
      <c r="B695" s="28">
        <v>1</v>
      </c>
      <c r="C695" s="28" t="s">
        <v>237</v>
      </c>
      <c r="D695" t="s">
        <v>394</v>
      </c>
      <c r="E695" s="28" t="str">
        <f>IF(J695&lt;Leyenda!$D$9,Leyenda!$B$10,IF(AND(J695&gt;=Leyenda!$D$9,J695&lt;=Leyenda!$D$8),Leyenda!$B$9,IF(AND(J695&gt;Leyenda!D$8,J695&lt;Leyenda!$D$7),Leyenda!$B$8,Leyenda!$B$7)))</f>
        <v>OK</v>
      </c>
      <c r="F695" t="s">
        <v>22</v>
      </c>
      <c r="G695" t="s">
        <v>35</v>
      </c>
      <c r="H695">
        <v>99.45</v>
      </c>
      <c r="I695">
        <v>39.6</v>
      </c>
      <c r="J695" s="28">
        <v>0.5</v>
      </c>
      <c r="K695" t="s">
        <v>399</v>
      </c>
    </row>
    <row r="696" spans="2:11" x14ac:dyDescent="0.3">
      <c r="B696" s="28">
        <v>1</v>
      </c>
      <c r="C696" s="28" t="s">
        <v>237</v>
      </c>
      <c r="D696" t="s">
        <v>120</v>
      </c>
      <c r="E696" s="28" t="str">
        <f>IF(J696&lt;Leyenda!$D$9,Leyenda!$B$10,IF(AND(J696&gt;=Leyenda!$D$9,J696&lt;=Leyenda!$D$8),Leyenda!$B$9,IF(AND(J696&gt;Leyenda!D$8,J696&lt;Leyenda!$D$7),Leyenda!$B$8,Leyenda!$B$7)))</f>
        <v>SOBRE</v>
      </c>
      <c r="F696" t="s">
        <v>25</v>
      </c>
      <c r="G696" t="s">
        <v>35</v>
      </c>
      <c r="H696">
        <v>89.27</v>
      </c>
      <c r="I696">
        <v>359.98</v>
      </c>
      <c r="J696" s="28">
        <v>0.42</v>
      </c>
      <c r="K696" t="s">
        <v>400</v>
      </c>
    </row>
    <row r="697" spans="2:11" x14ac:dyDescent="0.3">
      <c r="B697" s="28">
        <v>1</v>
      </c>
      <c r="C697" s="28" t="s">
        <v>237</v>
      </c>
      <c r="D697" t="s">
        <v>278</v>
      </c>
      <c r="E697" s="28" t="str">
        <f>IF(J697&lt;Leyenda!$D$9,Leyenda!$B$10,IF(AND(J697&gt;=Leyenda!$D$9,J697&lt;=Leyenda!$D$8),Leyenda!$B$9,IF(AND(J697&gt;Leyenda!D$8,J697&lt;Leyenda!$D$7),Leyenda!$B$8,Leyenda!$B$7)))</f>
        <v>OK</v>
      </c>
      <c r="F697" t="s">
        <v>9</v>
      </c>
      <c r="G697" t="s">
        <v>35</v>
      </c>
      <c r="H697">
        <v>52.15</v>
      </c>
      <c r="I697">
        <v>228.75</v>
      </c>
      <c r="J697" s="28">
        <v>0.75</v>
      </c>
      <c r="K697" t="s">
        <v>400</v>
      </c>
    </row>
    <row r="698" spans="2:11" x14ac:dyDescent="0.3">
      <c r="B698" s="28">
        <v>1</v>
      </c>
      <c r="C698" s="28" t="s">
        <v>237</v>
      </c>
      <c r="D698" t="s">
        <v>395</v>
      </c>
      <c r="E698" s="28" t="str">
        <f>IF(J698&lt;Leyenda!$D$9,Leyenda!$B$10,IF(AND(J698&gt;=Leyenda!$D$9,J698&lt;=Leyenda!$D$8),Leyenda!$B$9,IF(AND(J698&gt;Leyenda!D$8,J698&lt;Leyenda!$D$7),Leyenda!$B$8,Leyenda!$B$7)))</f>
        <v>OK</v>
      </c>
      <c r="F698" t="s">
        <v>25</v>
      </c>
      <c r="G698" t="s">
        <v>35</v>
      </c>
      <c r="H698">
        <v>89.27</v>
      </c>
      <c r="I698">
        <v>359.98</v>
      </c>
      <c r="J698" s="28">
        <v>0.7</v>
      </c>
      <c r="K698" t="s">
        <v>399</v>
      </c>
    </row>
    <row r="699" spans="2:11" x14ac:dyDescent="0.3">
      <c r="B699" s="28">
        <v>1</v>
      </c>
      <c r="C699" s="28" t="s">
        <v>237</v>
      </c>
      <c r="D699" t="s">
        <v>280</v>
      </c>
      <c r="E699" s="28" t="str">
        <f>IF(J699&lt;Leyenda!$D$9,Leyenda!$B$10,IF(AND(J699&gt;=Leyenda!$D$9,J699&lt;=Leyenda!$D$8),Leyenda!$B$9,IF(AND(J699&gt;Leyenda!D$8,J699&lt;Leyenda!$D$7),Leyenda!$B$8,Leyenda!$B$7)))</f>
        <v>OK</v>
      </c>
      <c r="F699" t="s">
        <v>9</v>
      </c>
      <c r="G699" t="s">
        <v>35</v>
      </c>
      <c r="H699">
        <v>52.15</v>
      </c>
      <c r="I699">
        <v>228.75</v>
      </c>
      <c r="J699" s="28">
        <v>0.81</v>
      </c>
      <c r="K699" t="s">
        <v>400</v>
      </c>
    </row>
    <row r="700" spans="2:11" x14ac:dyDescent="0.3">
      <c r="B700" s="28">
        <v>1</v>
      </c>
      <c r="C700" s="28" t="s">
        <v>237</v>
      </c>
      <c r="D700" t="s">
        <v>281</v>
      </c>
      <c r="E700" s="28" t="str">
        <f>IF(J700&lt;Leyenda!$D$9,Leyenda!$B$10,IF(AND(J700&gt;=Leyenda!$D$9,J700&lt;=Leyenda!$D$8),Leyenda!$B$9,IF(AND(J700&gt;Leyenda!D$8,J700&lt;Leyenda!$D$7),Leyenda!$B$8,Leyenda!$B$7)))</f>
        <v>OK</v>
      </c>
      <c r="F700" t="s">
        <v>9</v>
      </c>
      <c r="G700" t="s">
        <v>35</v>
      </c>
      <c r="H700">
        <v>52.15</v>
      </c>
      <c r="I700">
        <v>228.75</v>
      </c>
      <c r="J700" s="28">
        <v>0.8</v>
      </c>
      <c r="K700" t="s">
        <v>400</v>
      </c>
    </row>
    <row r="701" spans="2:11" x14ac:dyDescent="0.3">
      <c r="B701" s="28">
        <v>1</v>
      </c>
      <c r="C701" s="28" t="s">
        <v>237</v>
      </c>
      <c r="D701" t="s">
        <v>282</v>
      </c>
      <c r="E701" s="28" t="str">
        <f>IF(J701&lt;Leyenda!$D$9,Leyenda!$B$10,IF(AND(J701&gt;=Leyenda!$D$9,J701&lt;=Leyenda!$D$8),Leyenda!$B$9,IF(AND(J701&gt;Leyenda!D$8,J701&lt;Leyenda!$D$7),Leyenda!$B$8,Leyenda!$B$7)))</f>
        <v>SOBRE</v>
      </c>
      <c r="F701" t="s">
        <v>9</v>
      </c>
      <c r="G701" t="s">
        <v>35</v>
      </c>
      <c r="H701">
        <v>52.15</v>
      </c>
      <c r="I701">
        <v>228.75</v>
      </c>
      <c r="J701" s="28">
        <v>0.09</v>
      </c>
      <c r="K701" t="s">
        <v>400</v>
      </c>
    </row>
    <row r="702" spans="2:11" x14ac:dyDescent="0.3">
      <c r="B702" s="28">
        <v>1</v>
      </c>
      <c r="C702" s="28" t="s">
        <v>237</v>
      </c>
      <c r="D702" t="s">
        <v>283</v>
      </c>
      <c r="E702" s="28" t="str">
        <f>IF(J702&lt;Leyenda!$D$9,Leyenda!$B$10,IF(AND(J702&gt;=Leyenda!$D$9,J702&lt;=Leyenda!$D$8),Leyenda!$B$9,IF(AND(J702&gt;Leyenda!D$8,J702&lt;Leyenda!$D$7),Leyenda!$B$8,Leyenda!$B$7)))</f>
        <v>SOBRE</v>
      </c>
      <c r="F702" t="s">
        <v>9</v>
      </c>
      <c r="G702" t="s">
        <v>35</v>
      </c>
      <c r="H702">
        <v>52.15</v>
      </c>
      <c r="I702">
        <v>228.75</v>
      </c>
      <c r="J702" s="28">
        <v>0.09</v>
      </c>
      <c r="K702" t="s">
        <v>400</v>
      </c>
    </row>
    <row r="703" spans="2:11" x14ac:dyDescent="0.3">
      <c r="B703" s="28">
        <v>1</v>
      </c>
      <c r="C703" s="28" t="s">
        <v>237</v>
      </c>
      <c r="D703" t="s">
        <v>284</v>
      </c>
      <c r="E703" s="28" t="str">
        <f>IF(J703&lt;Leyenda!$D$9,Leyenda!$B$10,IF(AND(J703&gt;=Leyenda!$D$9,J703&lt;=Leyenda!$D$8),Leyenda!$B$9,IF(AND(J703&gt;Leyenda!D$8,J703&lt;Leyenda!$D$7),Leyenda!$B$8,Leyenda!$B$7)))</f>
        <v>SOBRE</v>
      </c>
      <c r="F703" t="s">
        <v>9</v>
      </c>
      <c r="G703" t="s">
        <v>35</v>
      </c>
      <c r="H703">
        <v>52.15</v>
      </c>
      <c r="I703">
        <v>228.75</v>
      </c>
      <c r="J703" s="28">
        <v>0.1</v>
      </c>
      <c r="K703" t="s">
        <v>401</v>
      </c>
    </row>
    <row r="704" spans="2:11" x14ac:dyDescent="0.3">
      <c r="B704" s="28">
        <v>1</v>
      </c>
      <c r="C704" s="28" t="s">
        <v>237</v>
      </c>
      <c r="D704" t="s">
        <v>406</v>
      </c>
      <c r="E704" s="28" t="str">
        <f>IF(J704&lt;Leyenda!$D$9,Leyenda!$B$10,IF(AND(J704&gt;=Leyenda!$D$9,J704&lt;=Leyenda!$D$8),Leyenda!$B$9,IF(AND(J704&gt;Leyenda!D$8,J704&lt;Leyenda!$D$7),Leyenda!$B$8,Leyenda!$B$7)))</f>
        <v>SOBRE</v>
      </c>
      <c r="F704" t="s">
        <v>9</v>
      </c>
      <c r="G704" t="s">
        <v>35</v>
      </c>
      <c r="H704">
        <v>52.15</v>
      </c>
      <c r="I704">
        <v>228.75</v>
      </c>
      <c r="J704" s="28">
        <v>0.1</v>
      </c>
      <c r="K704" t="s">
        <v>400</v>
      </c>
    </row>
    <row r="705" spans="2:11" x14ac:dyDescent="0.3">
      <c r="B705" s="28">
        <v>1</v>
      </c>
      <c r="C705" s="28" t="s">
        <v>237</v>
      </c>
      <c r="D705" t="s">
        <v>6</v>
      </c>
      <c r="E705" s="28" t="str">
        <f>IF(J705&lt;Leyenda!$D$9,Leyenda!$B$10,IF(AND(J705&gt;=Leyenda!$D$9,J705&lt;=Leyenda!$D$8),Leyenda!$B$9,IF(AND(J705&gt;Leyenda!D$8,J705&lt;Leyenda!$D$7),Leyenda!$B$8,Leyenda!$B$7)))</f>
        <v>OK</v>
      </c>
      <c r="F705" t="s">
        <v>445</v>
      </c>
      <c r="G705" t="s">
        <v>35</v>
      </c>
      <c r="H705">
        <v>17.059999999999999</v>
      </c>
      <c r="I705">
        <v>74.040000000000006</v>
      </c>
      <c r="J705" s="28">
        <v>0.7</v>
      </c>
      <c r="K705" t="s">
        <v>400</v>
      </c>
    </row>
    <row r="706" spans="2:11" x14ac:dyDescent="0.3">
      <c r="B706" s="28">
        <v>1</v>
      </c>
      <c r="C706" s="28" t="s">
        <v>237</v>
      </c>
      <c r="D706" t="s">
        <v>397</v>
      </c>
      <c r="E706" s="28" t="str">
        <f>IF(J706&lt;Leyenda!$D$9,Leyenda!$B$10,IF(AND(J706&gt;=Leyenda!$D$9,J706&lt;=Leyenda!$D$8),Leyenda!$B$9,IF(AND(J706&gt;Leyenda!D$8,J706&lt;Leyenda!$D$7),Leyenda!$B$8,Leyenda!$B$7)))</f>
        <v>OK</v>
      </c>
      <c r="F706" t="s">
        <v>445</v>
      </c>
      <c r="G706" t="s">
        <v>35</v>
      </c>
      <c r="H706">
        <v>17.059999999999999</v>
      </c>
      <c r="I706">
        <v>74.040000000000006</v>
      </c>
      <c r="J706" s="28">
        <v>0.7</v>
      </c>
      <c r="K706" t="s">
        <v>400</v>
      </c>
    </row>
    <row r="707" spans="2:11" x14ac:dyDescent="0.3">
      <c r="B707" s="28">
        <v>1</v>
      </c>
      <c r="C707" s="28" t="s">
        <v>237</v>
      </c>
      <c r="D707" t="s">
        <v>363</v>
      </c>
      <c r="E707" s="28" t="str">
        <f>IF(J707&lt;Leyenda!$D$9,Leyenda!$B$10,IF(AND(J707&gt;=Leyenda!$D$9,J707&lt;=Leyenda!$D$8),Leyenda!$B$9,IF(AND(J707&gt;Leyenda!D$8,J707&lt;Leyenda!$D$7),Leyenda!$B$8,Leyenda!$B$7)))</f>
        <v>OK</v>
      </c>
      <c r="F707" t="s">
        <v>12</v>
      </c>
      <c r="G707" t="s">
        <v>35</v>
      </c>
      <c r="H707">
        <v>63.47</v>
      </c>
      <c r="I707">
        <v>61.46</v>
      </c>
      <c r="J707" s="28">
        <v>0.8</v>
      </c>
      <c r="K707" t="s">
        <v>400</v>
      </c>
    </row>
    <row r="708" spans="2:11" x14ac:dyDescent="0.3">
      <c r="B708" s="28">
        <v>1</v>
      </c>
      <c r="C708" s="28" t="s">
        <v>237</v>
      </c>
      <c r="D708" t="s">
        <v>130</v>
      </c>
      <c r="E708" s="28" t="str">
        <f>IF(J708&lt;Leyenda!$D$9,Leyenda!$B$10,IF(AND(J708&gt;=Leyenda!$D$9,J708&lt;=Leyenda!$D$8),Leyenda!$B$9,IF(AND(J708&gt;Leyenda!D$8,J708&lt;Leyenda!$D$7),Leyenda!$B$8,Leyenda!$B$7)))</f>
        <v>OK</v>
      </c>
      <c r="F708" t="s">
        <v>267</v>
      </c>
      <c r="G708" t="s">
        <v>35</v>
      </c>
      <c r="H708">
        <v>126.35</v>
      </c>
      <c r="I708">
        <v>103.65</v>
      </c>
      <c r="J708" s="28">
        <v>0.63</v>
      </c>
      <c r="K708" t="s">
        <v>400</v>
      </c>
    </row>
    <row r="709" spans="2:11" x14ac:dyDescent="0.3">
      <c r="B709" s="28">
        <v>1</v>
      </c>
      <c r="C709" s="28" t="s">
        <v>237</v>
      </c>
      <c r="D709" t="s">
        <v>366</v>
      </c>
      <c r="E709" s="28" t="str">
        <f>IF(J709&lt;Leyenda!$D$9,Leyenda!$B$10,IF(AND(J709&gt;=Leyenda!$D$9,J709&lt;=Leyenda!$D$8),Leyenda!$B$9,IF(AND(J709&gt;Leyenda!D$8,J709&lt;Leyenda!$D$7),Leyenda!$B$8,Leyenda!$B$7)))</f>
        <v>OK</v>
      </c>
      <c r="F709" t="s">
        <v>267</v>
      </c>
      <c r="G709" t="s">
        <v>35</v>
      </c>
      <c r="H709">
        <v>126.35</v>
      </c>
      <c r="I709">
        <v>103.65</v>
      </c>
      <c r="J709" s="28">
        <v>0.64</v>
      </c>
      <c r="K709" t="s">
        <v>400</v>
      </c>
    </row>
    <row r="710" spans="2:11" x14ac:dyDescent="0.3">
      <c r="B710" s="28">
        <v>1</v>
      </c>
      <c r="C710" s="28" t="s">
        <v>237</v>
      </c>
      <c r="D710" t="s">
        <v>132</v>
      </c>
      <c r="E710" s="28" t="str">
        <f>IF(J710&lt;Leyenda!$D$9,Leyenda!$B$10,IF(AND(J710&gt;=Leyenda!$D$9,J710&lt;=Leyenda!$D$8),Leyenda!$B$9,IF(AND(J710&gt;Leyenda!D$8,J710&lt;Leyenda!$D$7),Leyenda!$B$8,Leyenda!$B$7)))</f>
        <v>OK</v>
      </c>
      <c r="F710" t="s">
        <v>12</v>
      </c>
      <c r="G710" t="s">
        <v>35</v>
      </c>
      <c r="H710">
        <v>53.73</v>
      </c>
      <c r="I710">
        <v>61.46</v>
      </c>
      <c r="J710" s="28">
        <v>0.78</v>
      </c>
      <c r="K710" t="s">
        <v>400</v>
      </c>
    </row>
    <row r="711" spans="2:11" x14ac:dyDescent="0.3">
      <c r="B711" s="28">
        <v>1</v>
      </c>
      <c r="C711" s="28" t="s">
        <v>237</v>
      </c>
      <c r="D711" t="s">
        <v>398</v>
      </c>
      <c r="E711" s="28" t="str">
        <f>IF(J711&lt;Leyenda!$D$9,Leyenda!$B$10,IF(AND(J711&gt;=Leyenda!$D$9,J711&lt;=Leyenda!$D$8),Leyenda!$B$9,IF(AND(J711&gt;Leyenda!D$8,J711&lt;Leyenda!$D$7),Leyenda!$B$8,Leyenda!$B$7)))</f>
        <v>OK</v>
      </c>
      <c r="F711" t="s">
        <v>12</v>
      </c>
      <c r="G711" t="s">
        <v>35</v>
      </c>
      <c r="H711">
        <v>53.73</v>
      </c>
      <c r="I711">
        <v>61.46</v>
      </c>
      <c r="J711" s="28">
        <v>0.78</v>
      </c>
      <c r="K711" t="s">
        <v>400</v>
      </c>
    </row>
    <row r="712" spans="2:11" x14ac:dyDescent="0.3">
      <c r="B712" s="28">
        <v>1</v>
      </c>
      <c r="C712" s="28" t="s">
        <v>457</v>
      </c>
      <c r="D712" t="s">
        <v>33</v>
      </c>
      <c r="E712" s="28" t="str">
        <f>IF(J712&lt;Leyenda!$D$9,Leyenda!$B$10,IF(AND(J712&gt;=Leyenda!$D$9,J712&lt;=Leyenda!$D$8),Leyenda!$B$9,IF(AND(J712&gt;Leyenda!D$8,J712&lt;Leyenda!$D$7),Leyenda!$B$8,Leyenda!$B$7)))</f>
        <v>OK</v>
      </c>
      <c r="F712" t="s">
        <v>41</v>
      </c>
      <c r="G712" t="s">
        <v>35</v>
      </c>
      <c r="H712">
        <v>18.77</v>
      </c>
      <c r="I712">
        <v>80.349999999999994</v>
      </c>
      <c r="J712" s="28">
        <v>0.85</v>
      </c>
      <c r="K712" t="s">
        <v>400</v>
      </c>
    </row>
    <row r="713" spans="2:11" x14ac:dyDescent="0.3">
      <c r="B713" s="28">
        <v>1</v>
      </c>
      <c r="C713" s="28" t="s">
        <v>457</v>
      </c>
      <c r="D713" t="s">
        <v>36</v>
      </c>
      <c r="E713" s="28" t="str">
        <f>IF(J713&lt;Leyenda!$D$9,Leyenda!$B$10,IF(AND(J713&gt;=Leyenda!$D$9,J713&lt;=Leyenda!$D$8),Leyenda!$B$9,IF(AND(J713&gt;Leyenda!D$8,J713&lt;Leyenda!$D$7),Leyenda!$B$8,Leyenda!$B$7)))</f>
        <v>OK</v>
      </c>
      <c r="F713" t="s">
        <v>41</v>
      </c>
      <c r="G713" t="s">
        <v>35</v>
      </c>
      <c r="H713">
        <v>18.77</v>
      </c>
      <c r="I713">
        <v>80.349999999999994</v>
      </c>
      <c r="J713" s="28">
        <v>0.85</v>
      </c>
      <c r="K713" t="s">
        <v>400</v>
      </c>
    </row>
    <row r="714" spans="2:11" x14ac:dyDescent="0.3">
      <c r="B714" s="28">
        <v>1</v>
      </c>
      <c r="C714" s="28" t="s">
        <v>457</v>
      </c>
      <c r="D714" t="s">
        <v>37</v>
      </c>
      <c r="E714" s="28" t="str">
        <f>IF(J714&lt;Leyenda!$D$9,Leyenda!$B$10,IF(AND(J714&gt;=Leyenda!$D$9,J714&lt;=Leyenda!$D$8),Leyenda!$B$9,IF(AND(J714&gt;Leyenda!D$8,J714&lt;Leyenda!$D$7),Leyenda!$B$8,Leyenda!$B$7)))</f>
        <v>SOBRE</v>
      </c>
      <c r="F714" t="s">
        <v>10</v>
      </c>
      <c r="G714" t="s">
        <v>35</v>
      </c>
      <c r="H714">
        <v>54.36</v>
      </c>
      <c r="I714">
        <v>64.59</v>
      </c>
      <c r="J714" s="28">
        <v>0.43</v>
      </c>
      <c r="K714" t="s">
        <v>401</v>
      </c>
    </row>
    <row r="715" spans="2:11" x14ac:dyDescent="0.3">
      <c r="B715" s="28">
        <v>1</v>
      </c>
      <c r="C715" s="28" t="s">
        <v>457</v>
      </c>
      <c r="D715" t="s">
        <v>17</v>
      </c>
      <c r="E715" s="28" t="str">
        <f>IF(J715&lt;Leyenda!$D$9,Leyenda!$B$10,IF(AND(J715&gt;=Leyenda!$D$9,J715&lt;=Leyenda!$D$8),Leyenda!$B$9,IF(AND(J715&gt;Leyenda!D$8,J715&lt;Leyenda!$D$7),Leyenda!$B$8,Leyenda!$B$7)))</f>
        <v>OK</v>
      </c>
      <c r="F715" t="s">
        <v>45</v>
      </c>
      <c r="G715" t="s">
        <v>35</v>
      </c>
      <c r="H715">
        <v>147.97999999999999</v>
      </c>
      <c r="I715">
        <v>120.79</v>
      </c>
      <c r="J715" s="28">
        <v>0.79</v>
      </c>
      <c r="K715" t="s">
        <v>400</v>
      </c>
    </row>
    <row r="716" spans="2:11" x14ac:dyDescent="0.3">
      <c r="B716" s="28">
        <v>1</v>
      </c>
      <c r="C716" s="28" t="s">
        <v>457</v>
      </c>
      <c r="D716" t="s">
        <v>39</v>
      </c>
      <c r="E716" s="28" t="str">
        <f>IF(J716&lt;Leyenda!$D$9,Leyenda!$B$10,IF(AND(J716&gt;=Leyenda!$D$9,J716&lt;=Leyenda!$D$8),Leyenda!$B$9,IF(AND(J716&gt;Leyenda!D$8,J716&lt;Leyenda!$D$7),Leyenda!$B$8,Leyenda!$B$7)))</f>
        <v>OK</v>
      </c>
      <c r="F716" t="s">
        <v>45</v>
      </c>
      <c r="G716" t="s">
        <v>35</v>
      </c>
      <c r="H716">
        <v>147.97999999999999</v>
      </c>
      <c r="I716">
        <v>120.79</v>
      </c>
      <c r="J716" s="28">
        <v>0.79</v>
      </c>
      <c r="K716" t="s">
        <v>400</v>
      </c>
    </row>
    <row r="717" spans="2:11" x14ac:dyDescent="0.3">
      <c r="B717" s="28">
        <v>1</v>
      </c>
      <c r="C717" s="28" t="s">
        <v>457</v>
      </c>
      <c r="D717" t="s">
        <v>11</v>
      </c>
      <c r="E717" s="28" t="str">
        <f>IF(J717&lt;Leyenda!$D$9,Leyenda!$B$10,IF(AND(J717&gt;=Leyenda!$D$9,J717&lt;=Leyenda!$D$8),Leyenda!$B$9,IF(AND(J717&gt;Leyenda!D$8,J717&lt;Leyenda!$D$7),Leyenda!$B$8,Leyenda!$B$7)))</f>
        <v>SOBRE</v>
      </c>
      <c r="F717" t="s">
        <v>10</v>
      </c>
      <c r="G717" t="s">
        <v>35</v>
      </c>
      <c r="H717">
        <v>50.81</v>
      </c>
      <c r="I717">
        <v>64.59</v>
      </c>
      <c r="J717" s="28">
        <v>0.49</v>
      </c>
      <c r="K717" t="s">
        <v>400</v>
      </c>
    </row>
    <row r="718" spans="2:11" x14ac:dyDescent="0.3">
      <c r="B718" s="28">
        <v>1</v>
      </c>
      <c r="C718" s="28" t="s">
        <v>457</v>
      </c>
      <c r="D718" t="s">
        <v>40</v>
      </c>
      <c r="E718" s="28" t="str">
        <f>IF(J718&lt;Leyenda!$D$9,Leyenda!$B$10,IF(AND(J718&gt;=Leyenda!$D$9,J718&lt;=Leyenda!$D$8),Leyenda!$B$9,IF(AND(J718&gt;Leyenda!D$8,J718&lt;Leyenda!$D$7),Leyenda!$B$8,Leyenda!$B$7)))</f>
        <v>SOBRE</v>
      </c>
      <c r="F718" t="s">
        <v>10</v>
      </c>
      <c r="G718" t="s">
        <v>35</v>
      </c>
      <c r="H718">
        <v>50.81</v>
      </c>
      <c r="I718">
        <v>64.59</v>
      </c>
      <c r="J718" s="28">
        <v>0.49</v>
      </c>
      <c r="K718" t="s">
        <v>400</v>
      </c>
    </row>
    <row r="719" spans="2:11" x14ac:dyDescent="0.3">
      <c r="B719" s="28">
        <v>1</v>
      </c>
      <c r="C719" s="28" t="s">
        <v>457</v>
      </c>
      <c r="D719" t="s">
        <v>24</v>
      </c>
      <c r="E719" s="28" t="str">
        <f>IF(J719&lt;Leyenda!$D$9,Leyenda!$B$10,IF(AND(J719&gt;=Leyenda!$D$9,J719&lt;=Leyenda!$D$8),Leyenda!$B$9,IF(AND(J719&gt;Leyenda!D$8,J719&lt;Leyenda!$D$7),Leyenda!$B$8,Leyenda!$B$7)))</f>
        <v>OK</v>
      </c>
      <c r="F719" t="s">
        <v>458</v>
      </c>
      <c r="G719" t="s">
        <v>35</v>
      </c>
      <c r="H719">
        <v>104.11</v>
      </c>
      <c r="I719">
        <v>406.74</v>
      </c>
      <c r="J719" s="28">
        <v>0.79</v>
      </c>
      <c r="K719" t="s">
        <v>401</v>
      </c>
    </row>
    <row r="720" spans="2:11" x14ac:dyDescent="0.3">
      <c r="B720" s="28">
        <v>1</v>
      </c>
      <c r="C720" s="28" t="s">
        <v>457</v>
      </c>
      <c r="D720" t="s">
        <v>404</v>
      </c>
      <c r="E720" s="28" t="str">
        <f>IF(J720&lt;Leyenda!$D$9,Leyenda!$B$10,IF(AND(J720&gt;=Leyenda!$D$9,J720&lt;=Leyenda!$D$8),Leyenda!$B$9,IF(AND(J720&gt;Leyenda!D$8,J720&lt;Leyenda!$D$7),Leyenda!$B$8,Leyenda!$B$7)))</f>
        <v>OK</v>
      </c>
      <c r="F720" t="s">
        <v>9</v>
      </c>
      <c r="G720" t="s">
        <v>35</v>
      </c>
      <c r="H720">
        <v>52.15</v>
      </c>
      <c r="I720">
        <v>228.75</v>
      </c>
      <c r="J720" s="28">
        <v>0.54</v>
      </c>
      <c r="K720" t="s">
        <v>401</v>
      </c>
    </row>
    <row r="721" spans="2:11" x14ac:dyDescent="0.3">
      <c r="B721" s="28">
        <v>1</v>
      </c>
      <c r="C721" s="28" t="s">
        <v>457</v>
      </c>
      <c r="D721" t="s">
        <v>368</v>
      </c>
      <c r="E721" s="28" t="str">
        <f>IF(J721&lt;Leyenda!$D$9,Leyenda!$B$10,IF(AND(J721&gt;=Leyenda!$D$9,J721&lt;=Leyenda!$D$8),Leyenda!$B$9,IF(AND(J721&gt;Leyenda!D$8,J721&lt;Leyenda!$D$7),Leyenda!$B$8,Leyenda!$B$7)))</f>
        <v>OK</v>
      </c>
      <c r="F721" t="s">
        <v>458</v>
      </c>
      <c r="G721" t="s">
        <v>35</v>
      </c>
      <c r="H721">
        <v>104.11</v>
      </c>
      <c r="I721">
        <v>406.74</v>
      </c>
      <c r="J721" s="28">
        <v>0.77</v>
      </c>
      <c r="K721" t="s">
        <v>400</v>
      </c>
    </row>
    <row r="722" spans="2:11" x14ac:dyDescent="0.3">
      <c r="B722" s="28">
        <v>1</v>
      </c>
      <c r="C722" s="28" t="s">
        <v>457</v>
      </c>
      <c r="D722" t="s">
        <v>405</v>
      </c>
      <c r="E722" s="28" t="str">
        <f>IF(J722&lt;Leyenda!$D$9,Leyenda!$B$10,IF(AND(J722&gt;=Leyenda!$D$9,J722&lt;=Leyenda!$D$8),Leyenda!$B$9,IF(AND(J722&gt;Leyenda!D$8,J722&lt;Leyenda!$D$7),Leyenda!$B$8,Leyenda!$B$7)))</f>
        <v>SOBRE</v>
      </c>
      <c r="F722" t="s">
        <v>9</v>
      </c>
      <c r="G722" t="s">
        <v>35</v>
      </c>
      <c r="H722">
        <v>52.15</v>
      </c>
      <c r="I722">
        <v>228.75</v>
      </c>
      <c r="J722" s="28">
        <v>0.28000000000000003</v>
      </c>
      <c r="K722" t="s">
        <v>401</v>
      </c>
    </row>
    <row r="723" spans="2:11" x14ac:dyDescent="0.3">
      <c r="B723" s="28">
        <v>1</v>
      </c>
      <c r="C723" s="28" t="s">
        <v>457</v>
      </c>
      <c r="D723" t="s">
        <v>272</v>
      </c>
      <c r="E723" s="28" t="str">
        <f>IF(J723&lt;Leyenda!$D$9,Leyenda!$B$10,IF(AND(J723&gt;=Leyenda!$D$9,J723&lt;=Leyenda!$D$8),Leyenda!$B$9,IF(AND(J723&gt;Leyenda!D$8,J723&lt;Leyenda!$D$7),Leyenda!$B$8,Leyenda!$B$7)))</f>
        <v>SOBRE</v>
      </c>
      <c r="F723" t="s">
        <v>9</v>
      </c>
      <c r="G723" t="s">
        <v>35</v>
      </c>
      <c r="H723">
        <v>52.15</v>
      </c>
      <c r="I723">
        <v>228.75</v>
      </c>
      <c r="J723" s="28">
        <v>0.08</v>
      </c>
      <c r="K723" t="s">
        <v>401</v>
      </c>
    </row>
    <row r="724" spans="2:11" x14ac:dyDescent="0.3">
      <c r="B724" s="28">
        <v>1</v>
      </c>
      <c r="C724" s="28" t="s">
        <v>457</v>
      </c>
      <c r="D724" t="s">
        <v>273</v>
      </c>
      <c r="E724" s="28" t="str">
        <f>IF(J724&lt;Leyenda!$D$9,Leyenda!$B$10,IF(AND(J724&gt;=Leyenda!$D$9,J724&lt;=Leyenda!$D$8),Leyenda!$B$9,IF(AND(J724&gt;Leyenda!D$8,J724&lt;Leyenda!$D$7),Leyenda!$B$8,Leyenda!$B$7)))</f>
        <v>SOBRE</v>
      </c>
      <c r="F724" t="s">
        <v>9</v>
      </c>
      <c r="G724" t="s">
        <v>35</v>
      </c>
      <c r="H724">
        <v>52.15</v>
      </c>
      <c r="I724">
        <v>228.75</v>
      </c>
      <c r="J724" s="28">
        <v>0.08</v>
      </c>
      <c r="K724" t="s">
        <v>401</v>
      </c>
    </row>
    <row r="725" spans="2:11" x14ac:dyDescent="0.3">
      <c r="B725" s="28">
        <v>1</v>
      </c>
      <c r="C725" s="28" t="s">
        <v>457</v>
      </c>
      <c r="D725" t="s">
        <v>274</v>
      </c>
      <c r="E725" s="28" t="str">
        <f>IF(J725&lt;Leyenda!$D$9,Leyenda!$B$10,IF(AND(J725&gt;=Leyenda!$D$9,J725&lt;=Leyenda!$D$8),Leyenda!$B$9,IF(AND(J725&gt;Leyenda!D$8,J725&lt;Leyenda!$D$7),Leyenda!$B$8,Leyenda!$B$7)))</f>
        <v>SOBRE</v>
      </c>
      <c r="F725" t="s">
        <v>9</v>
      </c>
      <c r="G725" t="s">
        <v>35</v>
      </c>
      <c r="H725">
        <v>52.15</v>
      </c>
      <c r="I725">
        <v>228.75</v>
      </c>
      <c r="J725" s="28">
        <v>0.32</v>
      </c>
      <c r="K725" t="s">
        <v>401</v>
      </c>
    </row>
    <row r="726" spans="2:11" x14ac:dyDescent="0.3">
      <c r="B726" s="28">
        <v>1</v>
      </c>
      <c r="C726" s="28" t="s">
        <v>457</v>
      </c>
      <c r="D726" t="s">
        <v>271</v>
      </c>
      <c r="E726" s="28" t="str">
        <f>IF(J726&lt;Leyenda!$D$9,Leyenda!$B$10,IF(AND(J726&gt;=Leyenda!$D$9,J726&lt;=Leyenda!$D$8),Leyenda!$B$9,IF(AND(J726&gt;Leyenda!D$8,J726&lt;Leyenda!$D$7),Leyenda!$B$8,Leyenda!$B$7)))</f>
        <v>SOBRE</v>
      </c>
      <c r="F726" t="s">
        <v>9</v>
      </c>
      <c r="G726" t="s">
        <v>35</v>
      </c>
      <c r="H726">
        <v>52.15</v>
      </c>
      <c r="I726">
        <v>228.75</v>
      </c>
      <c r="J726" s="28">
        <v>0.06</v>
      </c>
      <c r="K726" t="s">
        <v>401</v>
      </c>
    </row>
    <row r="727" spans="2:11" x14ac:dyDescent="0.3">
      <c r="B727" s="28">
        <v>1</v>
      </c>
      <c r="C727" s="28" t="s">
        <v>457</v>
      </c>
      <c r="D727" t="s">
        <v>275</v>
      </c>
      <c r="E727" s="28" t="str">
        <f>IF(J727&lt;Leyenda!$D$9,Leyenda!$B$10,IF(AND(J727&gt;=Leyenda!$D$9,J727&lt;=Leyenda!$D$8),Leyenda!$B$9,IF(AND(J727&gt;Leyenda!D$8,J727&lt;Leyenda!$D$7),Leyenda!$B$8,Leyenda!$B$7)))</f>
        <v>SOBRE</v>
      </c>
      <c r="F727" t="s">
        <v>9</v>
      </c>
      <c r="G727" t="s">
        <v>35</v>
      </c>
      <c r="H727">
        <v>52.15</v>
      </c>
      <c r="I727">
        <v>228.75</v>
      </c>
      <c r="J727" s="28">
        <v>7.0000000000000007E-2</v>
      </c>
      <c r="K727" t="s">
        <v>401</v>
      </c>
    </row>
    <row r="728" spans="2:11" x14ac:dyDescent="0.3">
      <c r="B728" s="28">
        <v>1</v>
      </c>
      <c r="C728" s="28" t="s">
        <v>457</v>
      </c>
      <c r="D728" t="s">
        <v>53</v>
      </c>
      <c r="E728" s="28" t="str">
        <f>IF(J728&lt;Leyenda!$D$9,Leyenda!$B$10,IF(AND(J728&gt;=Leyenda!$D$9,J728&lt;=Leyenda!$D$8),Leyenda!$B$9,IF(AND(J728&gt;Leyenda!D$8,J728&lt;Leyenda!$D$7),Leyenda!$B$8,Leyenda!$B$7)))</f>
        <v>OK</v>
      </c>
      <c r="F728" t="s">
        <v>34</v>
      </c>
      <c r="G728" t="s">
        <v>35</v>
      </c>
      <c r="H728">
        <v>66.25</v>
      </c>
      <c r="I728">
        <v>56.12</v>
      </c>
      <c r="J728" s="28">
        <v>0.67</v>
      </c>
      <c r="K728" t="s">
        <v>401</v>
      </c>
    </row>
    <row r="729" spans="2:11" x14ac:dyDescent="0.3">
      <c r="B729" s="28">
        <v>1</v>
      </c>
      <c r="C729" s="28" t="s">
        <v>457</v>
      </c>
      <c r="D729" t="s">
        <v>370</v>
      </c>
      <c r="E729" s="28" t="str">
        <f>IF(J729&lt;Leyenda!$D$9,Leyenda!$B$10,IF(AND(J729&gt;=Leyenda!$D$9,J729&lt;=Leyenda!$D$8),Leyenda!$B$9,IF(AND(J729&gt;Leyenda!D$8,J729&lt;Leyenda!$D$7),Leyenda!$B$8,Leyenda!$B$7)))</f>
        <v>OK</v>
      </c>
      <c r="F729" t="s">
        <v>34</v>
      </c>
      <c r="G729" t="s">
        <v>35</v>
      </c>
      <c r="H729">
        <v>66.25</v>
      </c>
      <c r="I729">
        <v>56.12</v>
      </c>
      <c r="J729" s="28">
        <v>0.6</v>
      </c>
      <c r="K729" t="s">
        <v>400</v>
      </c>
    </row>
    <row r="730" spans="2:11" x14ac:dyDescent="0.3">
      <c r="B730" s="28">
        <v>1</v>
      </c>
      <c r="C730" s="28" t="s">
        <v>457</v>
      </c>
      <c r="D730" t="s">
        <v>55</v>
      </c>
      <c r="E730" s="28" t="str">
        <f>IF(J730&lt;Leyenda!$D$9,Leyenda!$B$10,IF(AND(J730&gt;=Leyenda!$D$9,J730&lt;=Leyenda!$D$8),Leyenda!$B$9,IF(AND(J730&gt;Leyenda!D$8,J730&lt;Leyenda!$D$7),Leyenda!$B$8,Leyenda!$B$7)))</f>
        <v>OK</v>
      </c>
      <c r="F730" t="s">
        <v>22</v>
      </c>
      <c r="G730" t="s">
        <v>35</v>
      </c>
      <c r="H730">
        <v>96.66</v>
      </c>
      <c r="I730">
        <v>39.6</v>
      </c>
      <c r="J730" s="28">
        <v>0.6</v>
      </c>
      <c r="K730" t="s">
        <v>401</v>
      </c>
    </row>
    <row r="731" spans="2:11" x14ac:dyDescent="0.3">
      <c r="B731" s="28">
        <v>1</v>
      </c>
      <c r="C731" s="28" t="s">
        <v>457</v>
      </c>
      <c r="D731" t="s">
        <v>371</v>
      </c>
      <c r="E731" s="28" t="str">
        <f>IF(J731&lt;Leyenda!$D$9,Leyenda!$B$10,IF(AND(J731&gt;=Leyenda!$D$9,J731&lt;=Leyenda!$D$8),Leyenda!$B$9,IF(AND(J731&gt;Leyenda!D$8,J731&lt;Leyenda!$D$7),Leyenda!$B$8,Leyenda!$B$7)))</f>
        <v>OK</v>
      </c>
      <c r="F731" t="s">
        <v>22</v>
      </c>
      <c r="G731" t="s">
        <v>35</v>
      </c>
      <c r="H731">
        <v>96.66</v>
      </c>
      <c r="I731">
        <v>39.6</v>
      </c>
      <c r="J731" s="28">
        <v>0.53</v>
      </c>
      <c r="K731" t="s">
        <v>400</v>
      </c>
    </row>
    <row r="732" spans="2:11" x14ac:dyDescent="0.3">
      <c r="B732" s="28">
        <v>1</v>
      </c>
      <c r="C732" s="28" t="s">
        <v>457</v>
      </c>
      <c r="D732" t="s">
        <v>57</v>
      </c>
      <c r="E732" s="28" t="str">
        <f>IF(J732&lt;Leyenda!$D$9,Leyenda!$B$10,IF(AND(J732&gt;=Leyenda!$D$9,J732&lt;=Leyenda!$D$8),Leyenda!$B$9,IF(AND(J732&gt;Leyenda!D$8,J732&lt;Leyenda!$D$7),Leyenda!$B$8,Leyenda!$B$7)))</f>
        <v>OK</v>
      </c>
      <c r="F732" t="s">
        <v>458</v>
      </c>
      <c r="G732" t="s">
        <v>35</v>
      </c>
      <c r="H732">
        <v>104.11</v>
      </c>
      <c r="I732">
        <v>406.74</v>
      </c>
      <c r="J732" s="28">
        <v>0.65</v>
      </c>
      <c r="K732" t="s">
        <v>400</v>
      </c>
    </row>
    <row r="733" spans="2:11" x14ac:dyDescent="0.3">
      <c r="B733" s="28">
        <v>1</v>
      </c>
      <c r="C733" s="28" t="s">
        <v>457</v>
      </c>
      <c r="D733" t="s">
        <v>58</v>
      </c>
      <c r="E733" s="28" t="str">
        <f>IF(J733&lt;Leyenda!$D$9,Leyenda!$B$10,IF(AND(J733&gt;=Leyenda!$D$9,J733&lt;=Leyenda!$D$8),Leyenda!$B$9,IF(AND(J733&gt;Leyenda!D$8,J733&lt;Leyenda!$D$7),Leyenda!$B$8,Leyenda!$B$7)))</f>
        <v>SOBRE</v>
      </c>
      <c r="F733" t="s">
        <v>407</v>
      </c>
      <c r="G733" t="s">
        <v>35</v>
      </c>
      <c r="H733">
        <v>124.88</v>
      </c>
      <c r="I733">
        <v>467.13</v>
      </c>
      <c r="J733" s="28">
        <v>0.44</v>
      </c>
      <c r="K733" t="s">
        <v>401</v>
      </c>
    </row>
    <row r="734" spans="2:11" x14ac:dyDescent="0.3">
      <c r="B734" s="28">
        <v>1</v>
      </c>
      <c r="C734" s="28" t="s">
        <v>457</v>
      </c>
      <c r="D734" t="s">
        <v>373</v>
      </c>
      <c r="E734" s="28" t="str">
        <f>IF(J734&lt;Leyenda!$D$9,Leyenda!$B$10,IF(AND(J734&gt;=Leyenda!$D$9,J734&lt;=Leyenda!$D$8),Leyenda!$B$9,IF(AND(J734&gt;Leyenda!D$8,J734&lt;Leyenda!$D$7),Leyenda!$B$8,Leyenda!$B$7)))</f>
        <v>OK</v>
      </c>
      <c r="F734" t="s">
        <v>458</v>
      </c>
      <c r="G734" t="s">
        <v>35</v>
      </c>
      <c r="H734">
        <v>104.11</v>
      </c>
      <c r="I734">
        <v>406.74</v>
      </c>
      <c r="J734" s="28">
        <v>0.67</v>
      </c>
      <c r="K734" t="s">
        <v>400</v>
      </c>
    </row>
    <row r="735" spans="2:11" x14ac:dyDescent="0.3">
      <c r="B735" s="28">
        <v>1</v>
      </c>
      <c r="C735" s="28" t="s">
        <v>457</v>
      </c>
      <c r="D735" t="s">
        <v>60</v>
      </c>
      <c r="E735" s="28" t="str">
        <f>IF(J735&lt;Leyenda!$D$9,Leyenda!$B$10,IF(AND(J735&gt;=Leyenda!$D$9,J735&lt;=Leyenda!$D$8),Leyenda!$B$9,IF(AND(J735&gt;Leyenda!D$8,J735&lt;Leyenda!$D$7),Leyenda!$B$8,Leyenda!$B$7)))</f>
        <v>SOBRE</v>
      </c>
      <c r="F735" t="s">
        <v>407</v>
      </c>
      <c r="G735" t="s">
        <v>35</v>
      </c>
      <c r="H735">
        <v>124.88</v>
      </c>
      <c r="I735">
        <v>467.13</v>
      </c>
      <c r="J735" s="28">
        <v>0.42</v>
      </c>
      <c r="K735" t="s">
        <v>401</v>
      </c>
    </row>
    <row r="736" spans="2:11" x14ac:dyDescent="0.3">
      <c r="B736" s="28">
        <v>1</v>
      </c>
      <c r="C736" s="28" t="s">
        <v>457</v>
      </c>
      <c r="D736" t="s">
        <v>61</v>
      </c>
      <c r="E736" s="28" t="str">
        <f>IF(J736&lt;Leyenda!$D$9,Leyenda!$B$10,IF(AND(J736&gt;=Leyenda!$D$9,J736&lt;=Leyenda!$D$8),Leyenda!$B$9,IF(AND(J736&gt;Leyenda!D$8,J736&lt;Leyenda!$D$7),Leyenda!$B$8,Leyenda!$B$7)))</f>
        <v>SOBRE</v>
      </c>
      <c r="F736" t="s">
        <v>407</v>
      </c>
      <c r="G736" t="s">
        <v>35</v>
      </c>
      <c r="H736">
        <v>124.88</v>
      </c>
      <c r="I736">
        <v>467.13</v>
      </c>
      <c r="J736" s="28">
        <v>0.43</v>
      </c>
      <c r="K736" t="s">
        <v>401</v>
      </c>
    </row>
    <row r="737" spans="2:11" x14ac:dyDescent="0.3">
      <c r="B737" s="28">
        <v>1</v>
      </c>
      <c r="C737" s="28" t="s">
        <v>457</v>
      </c>
      <c r="D737" t="s">
        <v>62</v>
      </c>
      <c r="E737" s="28" t="str">
        <f>IF(J737&lt;Leyenda!$D$9,Leyenda!$B$10,IF(AND(J737&gt;=Leyenda!$D$9,J737&lt;=Leyenda!$D$8),Leyenda!$B$9,IF(AND(J737&gt;Leyenda!D$8,J737&lt;Leyenda!$D$7),Leyenda!$B$8,Leyenda!$B$7)))</f>
        <v>SOBRE</v>
      </c>
      <c r="F737" t="s">
        <v>407</v>
      </c>
      <c r="G737" t="s">
        <v>35</v>
      </c>
      <c r="H737">
        <v>124.88</v>
      </c>
      <c r="I737">
        <v>467.13</v>
      </c>
      <c r="J737" s="28">
        <v>0.44</v>
      </c>
      <c r="K737" t="s">
        <v>401</v>
      </c>
    </row>
    <row r="738" spans="2:11" x14ac:dyDescent="0.3">
      <c r="B738" s="28">
        <v>1</v>
      </c>
      <c r="C738" s="28" t="s">
        <v>457</v>
      </c>
      <c r="D738" t="s">
        <v>63</v>
      </c>
      <c r="E738" s="28" t="str">
        <f>IF(J738&lt;Leyenda!$D$9,Leyenda!$B$10,IF(AND(J738&gt;=Leyenda!$D$9,J738&lt;=Leyenda!$D$8),Leyenda!$B$9,IF(AND(J738&gt;Leyenda!D$8,J738&lt;Leyenda!$D$7),Leyenda!$B$8,Leyenda!$B$7)))</f>
        <v>SOBRE</v>
      </c>
      <c r="F738" t="s">
        <v>407</v>
      </c>
      <c r="G738" t="s">
        <v>35</v>
      </c>
      <c r="H738">
        <v>124.88</v>
      </c>
      <c r="I738">
        <v>467.13</v>
      </c>
      <c r="J738" s="28">
        <v>0.41</v>
      </c>
      <c r="K738" t="s">
        <v>401</v>
      </c>
    </row>
    <row r="739" spans="2:11" x14ac:dyDescent="0.3">
      <c r="B739" s="28">
        <v>1</v>
      </c>
      <c r="C739" s="28" t="s">
        <v>457</v>
      </c>
      <c r="D739" t="s">
        <v>64</v>
      </c>
      <c r="E739" s="28" t="str">
        <f>IF(J739&lt;Leyenda!$D$9,Leyenda!$B$10,IF(AND(J739&gt;=Leyenda!$D$9,J739&lt;=Leyenda!$D$8),Leyenda!$B$9,IF(AND(J739&gt;Leyenda!D$8,J739&lt;Leyenda!$D$7),Leyenda!$B$8,Leyenda!$B$7)))</f>
        <v>SOBRE</v>
      </c>
      <c r="F739" t="s">
        <v>407</v>
      </c>
      <c r="G739" t="s">
        <v>35</v>
      </c>
      <c r="H739">
        <v>124.88</v>
      </c>
      <c r="I739">
        <v>467.13</v>
      </c>
      <c r="J739" s="28">
        <v>0.38</v>
      </c>
      <c r="K739" t="s">
        <v>400</v>
      </c>
    </row>
    <row r="740" spans="2:11" x14ac:dyDescent="0.3">
      <c r="B740" s="28">
        <v>1</v>
      </c>
      <c r="C740" s="28" t="s">
        <v>457</v>
      </c>
      <c r="D740" t="s">
        <v>374</v>
      </c>
      <c r="E740" s="28" t="str">
        <f>IF(J740&lt;Leyenda!$D$9,Leyenda!$B$10,IF(AND(J740&gt;=Leyenda!$D$9,J740&lt;=Leyenda!$D$8),Leyenda!$B$9,IF(AND(J740&gt;Leyenda!D$8,J740&lt;Leyenda!$D$7),Leyenda!$B$8,Leyenda!$B$7)))</f>
        <v>SOBRE</v>
      </c>
      <c r="F740" t="s">
        <v>407</v>
      </c>
      <c r="G740" t="s">
        <v>35</v>
      </c>
      <c r="H740">
        <v>124.88</v>
      </c>
      <c r="I740">
        <v>467.13</v>
      </c>
      <c r="J740" s="28">
        <v>0.39</v>
      </c>
      <c r="K740" t="s">
        <v>401</v>
      </c>
    </row>
    <row r="741" spans="2:11" x14ac:dyDescent="0.3">
      <c r="B741" s="28">
        <v>1</v>
      </c>
      <c r="C741" s="28" t="s">
        <v>457</v>
      </c>
      <c r="D741" t="s">
        <v>66</v>
      </c>
      <c r="E741" s="28" t="str">
        <f>IF(J741&lt;Leyenda!$D$9,Leyenda!$B$10,IF(AND(J741&gt;=Leyenda!$D$9,J741&lt;=Leyenda!$D$8),Leyenda!$B$9,IF(AND(J741&gt;Leyenda!D$8,J741&lt;Leyenda!$D$7),Leyenda!$B$8,Leyenda!$B$7)))</f>
        <v>OK</v>
      </c>
      <c r="F741" t="s">
        <v>34</v>
      </c>
      <c r="G741" t="s">
        <v>35</v>
      </c>
      <c r="H741">
        <v>66.25</v>
      </c>
      <c r="I741">
        <v>56.12</v>
      </c>
      <c r="J741" s="28">
        <v>0.84</v>
      </c>
      <c r="K741" t="s">
        <v>401</v>
      </c>
    </row>
    <row r="742" spans="2:11" x14ac:dyDescent="0.3">
      <c r="B742" s="28">
        <v>1</v>
      </c>
      <c r="C742" s="28" t="s">
        <v>457</v>
      </c>
      <c r="D742" t="s">
        <v>375</v>
      </c>
      <c r="E742" s="28" t="str">
        <f>IF(J742&lt;Leyenda!$D$9,Leyenda!$B$10,IF(AND(J742&gt;=Leyenda!$D$9,J742&lt;=Leyenda!$D$8),Leyenda!$B$9,IF(AND(J742&gt;Leyenda!D$8,J742&lt;Leyenda!$D$7),Leyenda!$B$8,Leyenda!$B$7)))</f>
        <v>OK</v>
      </c>
      <c r="F742" t="s">
        <v>34</v>
      </c>
      <c r="G742" t="s">
        <v>35</v>
      </c>
      <c r="H742">
        <v>66.25</v>
      </c>
      <c r="I742">
        <v>56.12</v>
      </c>
      <c r="J742" s="28">
        <v>0.73</v>
      </c>
      <c r="K742" t="s">
        <v>401</v>
      </c>
    </row>
    <row r="743" spans="2:11" x14ac:dyDescent="0.3">
      <c r="B743" s="28">
        <v>1</v>
      </c>
      <c r="C743" s="28" t="s">
        <v>457</v>
      </c>
      <c r="D743" t="s">
        <v>68</v>
      </c>
      <c r="E743" s="28" t="str">
        <f>IF(J743&lt;Leyenda!$D$9,Leyenda!$B$10,IF(AND(J743&gt;=Leyenda!$D$9,J743&lt;=Leyenda!$D$8),Leyenda!$B$9,IF(AND(J743&gt;Leyenda!D$8,J743&lt;Leyenda!$D$7),Leyenda!$B$8,Leyenda!$B$7)))</f>
        <v>OK</v>
      </c>
      <c r="F743" t="s">
        <v>22</v>
      </c>
      <c r="G743" t="s">
        <v>35</v>
      </c>
      <c r="H743">
        <v>96.66</v>
      </c>
      <c r="I743">
        <v>39.6</v>
      </c>
      <c r="J743" s="28">
        <v>0.75</v>
      </c>
      <c r="K743" t="s">
        <v>401</v>
      </c>
    </row>
    <row r="744" spans="2:11" x14ac:dyDescent="0.3">
      <c r="B744" s="28">
        <v>1</v>
      </c>
      <c r="C744" s="28" t="s">
        <v>457</v>
      </c>
      <c r="D744" t="s">
        <v>376</v>
      </c>
      <c r="E744" s="28" t="str">
        <f>IF(J744&lt;Leyenda!$D$9,Leyenda!$B$10,IF(AND(J744&gt;=Leyenda!$D$9,J744&lt;=Leyenda!$D$8),Leyenda!$B$9,IF(AND(J744&gt;Leyenda!D$8,J744&lt;Leyenda!$D$7),Leyenda!$B$8,Leyenda!$B$7)))</f>
        <v>OK</v>
      </c>
      <c r="F744" t="s">
        <v>22</v>
      </c>
      <c r="G744" t="s">
        <v>35</v>
      </c>
      <c r="H744">
        <v>96.66</v>
      </c>
      <c r="I744">
        <v>39.6</v>
      </c>
      <c r="J744" s="28">
        <v>0.66</v>
      </c>
      <c r="K744" t="s">
        <v>401</v>
      </c>
    </row>
    <row r="745" spans="2:11" x14ac:dyDescent="0.3">
      <c r="B745" s="28">
        <v>1</v>
      </c>
      <c r="C745" s="28" t="s">
        <v>457</v>
      </c>
      <c r="D745" t="s">
        <v>70</v>
      </c>
      <c r="E745" s="28" t="str">
        <f>IF(J745&lt;Leyenda!$D$9,Leyenda!$B$10,IF(AND(J745&gt;=Leyenda!$D$9,J745&lt;=Leyenda!$D$8),Leyenda!$B$9,IF(AND(J745&gt;Leyenda!D$8,J745&lt;Leyenda!$D$7),Leyenda!$B$8,Leyenda!$B$7)))</f>
        <v>OK</v>
      </c>
      <c r="F745" t="s">
        <v>458</v>
      </c>
      <c r="G745" t="s">
        <v>35</v>
      </c>
      <c r="H745">
        <v>104.11</v>
      </c>
      <c r="I745">
        <v>406.74</v>
      </c>
      <c r="J745" s="28">
        <v>0.63</v>
      </c>
      <c r="K745" t="s">
        <v>400</v>
      </c>
    </row>
    <row r="746" spans="2:11" x14ac:dyDescent="0.3">
      <c r="B746" s="28">
        <v>1</v>
      </c>
      <c r="C746" s="28" t="s">
        <v>457</v>
      </c>
      <c r="D746" t="s">
        <v>71</v>
      </c>
      <c r="E746" s="28" t="str">
        <f>IF(J746&lt;Leyenda!$D$9,Leyenda!$B$10,IF(AND(J746&gt;=Leyenda!$D$9,J746&lt;=Leyenda!$D$8),Leyenda!$B$9,IF(AND(J746&gt;Leyenda!D$8,J746&lt;Leyenda!$D$7),Leyenda!$B$8,Leyenda!$B$7)))</f>
        <v>SOBRE</v>
      </c>
      <c r="F746" t="s">
        <v>407</v>
      </c>
      <c r="G746" t="s">
        <v>35</v>
      </c>
      <c r="H746">
        <v>124.88</v>
      </c>
      <c r="I746">
        <v>467.13</v>
      </c>
      <c r="J746" s="28">
        <v>0.43</v>
      </c>
      <c r="K746" t="s">
        <v>401</v>
      </c>
    </row>
    <row r="747" spans="2:11" x14ac:dyDescent="0.3">
      <c r="B747" s="28">
        <v>1</v>
      </c>
      <c r="C747" s="28" t="s">
        <v>457</v>
      </c>
      <c r="D747" t="s">
        <v>378</v>
      </c>
      <c r="E747" s="28" t="str">
        <f>IF(J747&lt;Leyenda!$D$9,Leyenda!$B$10,IF(AND(J747&gt;=Leyenda!$D$9,J747&lt;=Leyenda!$D$8),Leyenda!$B$9,IF(AND(J747&gt;Leyenda!D$8,J747&lt;Leyenda!$D$7),Leyenda!$B$8,Leyenda!$B$7)))</f>
        <v>OK</v>
      </c>
      <c r="F747" t="s">
        <v>458</v>
      </c>
      <c r="G747" t="s">
        <v>35</v>
      </c>
      <c r="H747">
        <v>104.11</v>
      </c>
      <c r="I747">
        <v>406.74</v>
      </c>
      <c r="J747" s="28">
        <v>0.66</v>
      </c>
      <c r="K747" t="s">
        <v>400</v>
      </c>
    </row>
    <row r="748" spans="2:11" x14ac:dyDescent="0.3">
      <c r="B748" s="28">
        <v>1</v>
      </c>
      <c r="C748" s="28" t="s">
        <v>457</v>
      </c>
      <c r="D748" t="s">
        <v>73</v>
      </c>
      <c r="E748" s="28" t="str">
        <f>IF(J748&lt;Leyenda!$D$9,Leyenda!$B$10,IF(AND(J748&gt;=Leyenda!$D$9,J748&lt;=Leyenda!$D$8),Leyenda!$B$9,IF(AND(J748&gt;Leyenda!D$8,J748&lt;Leyenda!$D$7),Leyenda!$B$8,Leyenda!$B$7)))</f>
        <v>SOBRE</v>
      </c>
      <c r="F748" t="s">
        <v>407</v>
      </c>
      <c r="G748" t="s">
        <v>35</v>
      </c>
      <c r="H748">
        <v>124.88</v>
      </c>
      <c r="I748">
        <v>467.13</v>
      </c>
      <c r="J748" s="28">
        <v>0.43</v>
      </c>
      <c r="K748" t="s">
        <v>401</v>
      </c>
    </row>
    <row r="749" spans="2:11" x14ac:dyDescent="0.3">
      <c r="B749" s="28">
        <v>1</v>
      </c>
      <c r="C749" s="28" t="s">
        <v>457</v>
      </c>
      <c r="D749" t="s">
        <v>74</v>
      </c>
      <c r="E749" s="28" t="str">
        <f>IF(J749&lt;Leyenda!$D$9,Leyenda!$B$10,IF(AND(J749&gt;=Leyenda!$D$9,J749&lt;=Leyenda!$D$8),Leyenda!$B$9,IF(AND(J749&gt;Leyenda!D$8,J749&lt;Leyenda!$D$7),Leyenda!$B$8,Leyenda!$B$7)))</f>
        <v>SOBRE</v>
      </c>
      <c r="F749" t="s">
        <v>407</v>
      </c>
      <c r="G749" t="s">
        <v>35</v>
      </c>
      <c r="H749">
        <v>124.88</v>
      </c>
      <c r="I749">
        <v>467.13</v>
      </c>
      <c r="J749" s="28">
        <v>0.44</v>
      </c>
      <c r="K749" t="s">
        <v>401</v>
      </c>
    </row>
    <row r="750" spans="2:11" x14ac:dyDescent="0.3">
      <c r="B750" s="28">
        <v>1</v>
      </c>
      <c r="C750" s="28" t="s">
        <v>457</v>
      </c>
      <c r="D750" t="s">
        <v>75</v>
      </c>
      <c r="E750" s="28" t="str">
        <f>IF(J750&lt;Leyenda!$D$9,Leyenda!$B$10,IF(AND(J750&gt;=Leyenda!$D$9,J750&lt;=Leyenda!$D$8),Leyenda!$B$9,IF(AND(J750&gt;Leyenda!D$8,J750&lt;Leyenda!$D$7),Leyenda!$B$8,Leyenda!$B$7)))</f>
        <v>SOBRE</v>
      </c>
      <c r="F750" t="s">
        <v>407</v>
      </c>
      <c r="G750" t="s">
        <v>35</v>
      </c>
      <c r="H750">
        <v>124.88</v>
      </c>
      <c r="I750">
        <v>467.13</v>
      </c>
      <c r="J750" s="28">
        <v>0.43</v>
      </c>
      <c r="K750" t="s">
        <v>401</v>
      </c>
    </row>
    <row r="751" spans="2:11" x14ac:dyDescent="0.3">
      <c r="B751" s="28">
        <v>1</v>
      </c>
      <c r="C751" s="28" t="s">
        <v>457</v>
      </c>
      <c r="D751" t="s">
        <v>76</v>
      </c>
      <c r="E751" s="28" t="str">
        <f>IF(J751&lt;Leyenda!$D$9,Leyenda!$B$10,IF(AND(J751&gt;=Leyenda!$D$9,J751&lt;=Leyenda!$D$8),Leyenda!$B$9,IF(AND(J751&gt;Leyenda!D$8,J751&lt;Leyenda!$D$7),Leyenda!$B$8,Leyenda!$B$7)))</f>
        <v>SOBRE</v>
      </c>
      <c r="F751" t="s">
        <v>407</v>
      </c>
      <c r="G751" t="s">
        <v>35</v>
      </c>
      <c r="H751">
        <v>124.88</v>
      </c>
      <c r="I751">
        <v>467.13</v>
      </c>
      <c r="J751" s="28">
        <v>0.44</v>
      </c>
      <c r="K751" t="s">
        <v>401</v>
      </c>
    </row>
    <row r="752" spans="2:11" x14ac:dyDescent="0.3">
      <c r="B752" s="28">
        <v>1</v>
      </c>
      <c r="C752" s="28" t="s">
        <v>457</v>
      </c>
      <c r="D752" t="s">
        <v>77</v>
      </c>
      <c r="E752" s="28" t="str">
        <f>IF(J752&lt;Leyenda!$D$9,Leyenda!$B$10,IF(AND(J752&gt;=Leyenda!$D$9,J752&lt;=Leyenda!$D$8),Leyenda!$B$9,IF(AND(J752&gt;Leyenda!D$8,J752&lt;Leyenda!$D$7),Leyenda!$B$8,Leyenda!$B$7)))</f>
        <v>SOBRE</v>
      </c>
      <c r="F752" t="s">
        <v>407</v>
      </c>
      <c r="G752" t="s">
        <v>35</v>
      </c>
      <c r="H752">
        <v>124.88</v>
      </c>
      <c r="I752">
        <v>467.13</v>
      </c>
      <c r="J752" s="28">
        <v>0.44</v>
      </c>
      <c r="K752" t="s">
        <v>401</v>
      </c>
    </row>
    <row r="753" spans="2:11" x14ac:dyDescent="0.3">
      <c r="B753" s="28">
        <v>1</v>
      </c>
      <c r="C753" s="28" t="s">
        <v>457</v>
      </c>
      <c r="D753" t="s">
        <v>379</v>
      </c>
      <c r="E753" s="28" t="str">
        <f>IF(J753&lt;Leyenda!$D$9,Leyenda!$B$10,IF(AND(J753&gt;=Leyenda!$D$9,J753&lt;=Leyenda!$D$8),Leyenda!$B$9,IF(AND(J753&gt;Leyenda!D$8,J753&lt;Leyenda!$D$7),Leyenda!$B$8,Leyenda!$B$7)))</f>
        <v>SOBRE</v>
      </c>
      <c r="F753" t="s">
        <v>407</v>
      </c>
      <c r="G753" t="s">
        <v>35</v>
      </c>
      <c r="H753">
        <v>124.88</v>
      </c>
      <c r="I753">
        <v>467.13</v>
      </c>
      <c r="J753" s="28">
        <v>0.45</v>
      </c>
      <c r="K753" t="s">
        <v>401</v>
      </c>
    </row>
    <row r="754" spans="2:11" x14ac:dyDescent="0.3">
      <c r="B754" s="28">
        <v>1</v>
      </c>
      <c r="C754" s="28" t="s">
        <v>457</v>
      </c>
      <c r="D754" t="s">
        <v>79</v>
      </c>
      <c r="E754" s="28" t="str">
        <f>IF(J754&lt;Leyenda!$D$9,Leyenda!$B$10,IF(AND(J754&gt;=Leyenda!$D$9,J754&lt;=Leyenda!$D$8),Leyenda!$B$9,IF(AND(J754&gt;Leyenda!D$8,J754&lt;Leyenda!$D$7),Leyenda!$B$8,Leyenda!$B$7)))</f>
        <v>OK</v>
      </c>
      <c r="F754" t="s">
        <v>34</v>
      </c>
      <c r="G754" t="s">
        <v>35</v>
      </c>
      <c r="H754">
        <v>66.25</v>
      </c>
      <c r="I754">
        <v>56.12</v>
      </c>
      <c r="J754" s="28">
        <v>0.82</v>
      </c>
      <c r="K754" t="s">
        <v>401</v>
      </c>
    </row>
    <row r="755" spans="2:11" x14ac:dyDescent="0.3">
      <c r="B755" s="28">
        <v>1</v>
      </c>
      <c r="C755" s="28" t="s">
        <v>457</v>
      </c>
      <c r="D755" t="s">
        <v>362</v>
      </c>
      <c r="E755" s="28" t="str">
        <f>IF(J755&lt;Leyenda!$D$9,Leyenda!$B$10,IF(AND(J755&gt;=Leyenda!$D$9,J755&lt;=Leyenda!$D$8),Leyenda!$B$9,IF(AND(J755&gt;Leyenda!D$8,J755&lt;Leyenda!$D$7),Leyenda!$B$8,Leyenda!$B$7)))</f>
        <v>OK</v>
      </c>
      <c r="F755" t="s">
        <v>34</v>
      </c>
      <c r="G755" t="s">
        <v>35</v>
      </c>
      <c r="H755">
        <v>66.25</v>
      </c>
      <c r="I755">
        <v>56.12</v>
      </c>
      <c r="J755" s="28">
        <v>0.72</v>
      </c>
      <c r="K755" t="s">
        <v>401</v>
      </c>
    </row>
    <row r="756" spans="2:11" x14ac:dyDescent="0.3">
      <c r="B756" s="28">
        <v>1</v>
      </c>
      <c r="C756" s="28" t="s">
        <v>457</v>
      </c>
      <c r="D756" t="s">
        <v>81</v>
      </c>
      <c r="E756" s="28" t="str">
        <f>IF(J756&lt;Leyenda!$D$9,Leyenda!$B$10,IF(AND(J756&gt;=Leyenda!$D$9,J756&lt;=Leyenda!$D$8),Leyenda!$B$9,IF(AND(J756&gt;Leyenda!D$8,J756&lt;Leyenda!$D$7),Leyenda!$B$8,Leyenda!$B$7)))</f>
        <v>OK</v>
      </c>
      <c r="F756" t="s">
        <v>22</v>
      </c>
      <c r="G756" t="s">
        <v>35</v>
      </c>
      <c r="H756">
        <v>96.66</v>
      </c>
      <c r="I756">
        <v>39.6</v>
      </c>
      <c r="J756" s="28">
        <v>0.74</v>
      </c>
      <c r="K756" t="s">
        <v>401</v>
      </c>
    </row>
    <row r="757" spans="2:11" x14ac:dyDescent="0.3">
      <c r="B757" s="28">
        <v>1</v>
      </c>
      <c r="C757" s="28" t="s">
        <v>457</v>
      </c>
      <c r="D757" t="s">
        <v>364</v>
      </c>
      <c r="E757" s="28" t="str">
        <f>IF(J757&lt;Leyenda!$D$9,Leyenda!$B$10,IF(AND(J757&gt;=Leyenda!$D$9,J757&lt;=Leyenda!$D$8),Leyenda!$B$9,IF(AND(J757&gt;Leyenda!D$8,J757&lt;Leyenda!$D$7),Leyenda!$B$8,Leyenda!$B$7)))</f>
        <v>OK</v>
      </c>
      <c r="F757" t="s">
        <v>22</v>
      </c>
      <c r="G757" t="s">
        <v>35</v>
      </c>
      <c r="H757">
        <v>96.66</v>
      </c>
      <c r="I757">
        <v>39.6</v>
      </c>
      <c r="J757" s="28">
        <v>0.65</v>
      </c>
      <c r="K757" t="s">
        <v>401</v>
      </c>
    </row>
    <row r="758" spans="2:11" x14ac:dyDescent="0.3">
      <c r="B758" s="28">
        <v>1</v>
      </c>
      <c r="C758" s="28" t="s">
        <v>457</v>
      </c>
      <c r="D758" t="s">
        <v>83</v>
      </c>
      <c r="E758" s="28" t="str">
        <f>IF(J758&lt;Leyenda!$D$9,Leyenda!$B$10,IF(AND(J758&gt;=Leyenda!$D$9,J758&lt;=Leyenda!$D$8),Leyenda!$B$9,IF(AND(J758&gt;Leyenda!D$8,J758&lt;Leyenda!$D$7),Leyenda!$B$8,Leyenda!$B$7)))</f>
        <v>OK</v>
      </c>
      <c r="F758" t="s">
        <v>458</v>
      </c>
      <c r="G758" t="s">
        <v>35</v>
      </c>
      <c r="H758">
        <v>104.11</v>
      </c>
      <c r="I758">
        <v>406.74</v>
      </c>
      <c r="J758" s="28">
        <v>0.65</v>
      </c>
      <c r="K758" t="s">
        <v>400</v>
      </c>
    </row>
    <row r="759" spans="2:11" x14ac:dyDescent="0.3">
      <c r="B759" s="28">
        <v>1</v>
      </c>
      <c r="C759" s="28" t="s">
        <v>457</v>
      </c>
      <c r="D759" t="s">
        <v>84</v>
      </c>
      <c r="E759" s="28" t="str">
        <f>IF(J759&lt;Leyenda!$D$9,Leyenda!$B$10,IF(AND(J759&gt;=Leyenda!$D$9,J759&lt;=Leyenda!$D$8),Leyenda!$B$9,IF(AND(J759&gt;Leyenda!D$8,J759&lt;Leyenda!$D$7),Leyenda!$B$8,Leyenda!$B$7)))</f>
        <v>SOBRE</v>
      </c>
      <c r="F759" t="s">
        <v>407</v>
      </c>
      <c r="G759" t="s">
        <v>35</v>
      </c>
      <c r="H759">
        <v>124.88</v>
      </c>
      <c r="I759">
        <v>467.13</v>
      </c>
      <c r="J759" s="28">
        <v>0.42</v>
      </c>
      <c r="K759" t="s">
        <v>401</v>
      </c>
    </row>
    <row r="760" spans="2:11" x14ac:dyDescent="0.3">
      <c r="B760" s="28">
        <v>1</v>
      </c>
      <c r="C760" s="28" t="s">
        <v>457</v>
      </c>
      <c r="D760" t="s">
        <v>381</v>
      </c>
      <c r="E760" s="28" t="str">
        <f>IF(J760&lt;Leyenda!$D$9,Leyenda!$B$10,IF(AND(J760&gt;=Leyenda!$D$9,J760&lt;=Leyenda!$D$8),Leyenda!$B$9,IF(AND(J760&gt;Leyenda!D$8,J760&lt;Leyenda!$D$7),Leyenda!$B$8,Leyenda!$B$7)))</f>
        <v>OK</v>
      </c>
      <c r="F760" t="s">
        <v>458</v>
      </c>
      <c r="G760" t="s">
        <v>35</v>
      </c>
      <c r="H760">
        <v>104.11</v>
      </c>
      <c r="I760">
        <v>406.74</v>
      </c>
      <c r="J760" s="28">
        <v>0.67</v>
      </c>
      <c r="K760" t="s">
        <v>400</v>
      </c>
    </row>
    <row r="761" spans="2:11" x14ac:dyDescent="0.3">
      <c r="B761" s="28">
        <v>1</v>
      </c>
      <c r="C761" s="28" t="s">
        <v>457</v>
      </c>
      <c r="D761" t="s">
        <v>86</v>
      </c>
      <c r="E761" s="28" t="str">
        <f>IF(J761&lt;Leyenda!$D$9,Leyenda!$B$10,IF(AND(J761&gt;=Leyenda!$D$9,J761&lt;=Leyenda!$D$8),Leyenda!$B$9,IF(AND(J761&gt;Leyenda!D$8,J761&lt;Leyenda!$D$7),Leyenda!$B$8,Leyenda!$B$7)))</f>
        <v>SOBRE</v>
      </c>
      <c r="F761" t="s">
        <v>407</v>
      </c>
      <c r="G761" t="s">
        <v>35</v>
      </c>
      <c r="H761">
        <v>124.88</v>
      </c>
      <c r="I761">
        <v>467.13</v>
      </c>
      <c r="J761" s="28">
        <v>0.43</v>
      </c>
      <c r="K761" t="s">
        <v>401</v>
      </c>
    </row>
    <row r="762" spans="2:11" x14ac:dyDescent="0.3">
      <c r="B762" s="28">
        <v>1</v>
      </c>
      <c r="C762" s="28" t="s">
        <v>457</v>
      </c>
      <c r="D762" t="s">
        <v>87</v>
      </c>
      <c r="E762" s="28" t="str">
        <f>IF(J762&lt;Leyenda!$D$9,Leyenda!$B$10,IF(AND(J762&gt;=Leyenda!$D$9,J762&lt;=Leyenda!$D$8),Leyenda!$B$9,IF(AND(J762&gt;Leyenda!D$8,J762&lt;Leyenda!$D$7),Leyenda!$B$8,Leyenda!$B$7)))</f>
        <v>SOBRE</v>
      </c>
      <c r="F762" t="s">
        <v>407</v>
      </c>
      <c r="G762" t="s">
        <v>35</v>
      </c>
      <c r="H762">
        <v>124.88</v>
      </c>
      <c r="I762">
        <v>467.13</v>
      </c>
      <c r="J762" s="28">
        <v>0.44</v>
      </c>
      <c r="K762" t="s">
        <v>401</v>
      </c>
    </row>
    <row r="763" spans="2:11" x14ac:dyDescent="0.3">
      <c r="B763" s="28">
        <v>1</v>
      </c>
      <c r="C763" s="28" t="s">
        <v>457</v>
      </c>
      <c r="D763" t="s">
        <v>88</v>
      </c>
      <c r="E763" s="28" t="str">
        <f>IF(J763&lt;Leyenda!$D$9,Leyenda!$B$10,IF(AND(J763&gt;=Leyenda!$D$9,J763&lt;=Leyenda!$D$8),Leyenda!$B$9,IF(AND(J763&gt;Leyenda!D$8,J763&lt;Leyenda!$D$7),Leyenda!$B$8,Leyenda!$B$7)))</f>
        <v>SOBRE</v>
      </c>
      <c r="F763" t="s">
        <v>407</v>
      </c>
      <c r="G763" t="s">
        <v>35</v>
      </c>
      <c r="H763">
        <v>124.88</v>
      </c>
      <c r="I763">
        <v>467.13</v>
      </c>
      <c r="J763" s="28">
        <v>0.44</v>
      </c>
      <c r="K763" t="s">
        <v>401</v>
      </c>
    </row>
    <row r="764" spans="2:11" x14ac:dyDescent="0.3">
      <c r="B764" s="28">
        <v>1</v>
      </c>
      <c r="C764" s="28" t="s">
        <v>457</v>
      </c>
      <c r="D764" t="s">
        <v>89</v>
      </c>
      <c r="E764" s="28" t="str">
        <f>IF(J764&lt;Leyenda!$D$9,Leyenda!$B$10,IF(AND(J764&gt;=Leyenda!$D$9,J764&lt;=Leyenda!$D$8),Leyenda!$B$9,IF(AND(J764&gt;Leyenda!D$8,J764&lt;Leyenda!$D$7),Leyenda!$B$8,Leyenda!$B$7)))</f>
        <v>SOBRE</v>
      </c>
      <c r="F764" t="s">
        <v>407</v>
      </c>
      <c r="G764" t="s">
        <v>35</v>
      </c>
      <c r="H764">
        <v>124.88</v>
      </c>
      <c r="I764">
        <v>467.13</v>
      </c>
      <c r="J764" s="28">
        <v>0.43</v>
      </c>
      <c r="K764" t="s">
        <v>401</v>
      </c>
    </row>
    <row r="765" spans="2:11" x14ac:dyDescent="0.3">
      <c r="B765" s="28">
        <v>1</v>
      </c>
      <c r="C765" s="28" t="s">
        <v>457</v>
      </c>
      <c r="D765" t="s">
        <v>90</v>
      </c>
      <c r="E765" s="28" t="str">
        <f>IF(J765&lt;Leyenda!$D$9,Leyenda!$B$10,IF(AND(J765&gt;=Leyenda!$D$9,J765&lt;=Leyenda!$D$8),Leyenda!$B$9,IF(AND(J765&gt;Leyenda!D$8,J765&lt;Leyenda!$D$7),Leyenda!$B$8,Leyenda!$B$7)))</f>
        <v>SOBRE</v>
      </c>
      <c r="F765" t="s">
        <v>407</v>
      </c>
      <c r="G765" t="s">
        <v>35</v>
      </c>
      <c r="H765">
        <v>124.88</v>
      </c>
      <c r="I765">
        <v>467.13</v>
      </c>
      <c r="J765" s="28">
        <v>0.44</v>
      </c>
      <c r="K765" t="s">
        <v>401</v>
      </c>
    </row>
    <row r="766" spans="2:11" x14ac:dyDescent="0.3">
      <c r="B766" s="28">
        <v>1</v>
      </c>
      <c r="C766" s="28" t="s">
        <v>457</v>
      </c>
      <c r="D766" t="s">
        <v>382</v>
      </c>
      <c r="E766" s="28" t="str">
        <f>IF(J766&lt;Leyenda!$D$9,Leyenda!$B$10,IF(AND(J766&gt;=Leyenda!$D$9,J766&lt;=Leyenda!$D$8),Leyenda!$B$9,IF(AND(J766&gt;Leyenda!D$8,J766&lt;Leyenda!$D$7),Leyenda!$B$8,Leyenda!$B$7)))</f>
        <v>SOBRE</v>
      </c>
      <c r="F766" t="s">
        <v>407</v>
      </c>
      <c r="G766" t="s">
        <v>35</v>
      </c>
      <c r="H766">
        <v>124.88</v>
      </c>
      <c r="I766">
        <v>467.13</v>
      </c>
      <c r="J766" s="28">
        <v>0.44</v>
      </c>
      <c r="K766" t="s">
        <v>401</v>
      </c>
    </row>
    <row r="767" spans="2:11" x14ac:dyDescent="0.3">
      <c r="B767" s="28">
        <v>1</v>
      </c>
      <c r="C767" s="28" t="s">
        <v>457</v>
      </c>
      <c r="D767" t="s">
        <v>92</v>
      </c>
      <c r="E767" s="28" t="str">
        <f>IF(J767&lt;Leyenda!$D$9,Leyenda!$B$10,IF(AND(J767&gt;=Leyenda!$D$9,J767&lt;=Leyenda!$D$8),Leyenda!$B$9,IF(AND(J767&gt;Leyenda!D$8,J767&lt;Leyenda!$D$7),Leyenda!$B$8,Leyenda!$B$7)))</f>
        <v>OK</v>
      </c>
      <c r="F767" t="s">
        <v>34</v>
      </c>
      <c r="G767" t="s">
        <v>35</v>
      </c>
      <c r="H767">
        <v>66.25</v>
      </c>
      <c r="I767">
        <v>56.12</v>
      </c>
      <c r="J767" s="28">
        <v>0.83</v>
      </c>
      <c r="K767" t="s">
        <v>401</v>
      </c>
    </row>
    <row r="768" spans="2:11" x14ac:dyDescent="0.3">
      <c r="B768" s="28">
        <v>1</v>
      </c>
      <c r="C768" s="28" t="s">
        <v>457</v>
      </c>
      <c r="D768" t="s">
        <v>383</v>
      </c>
      <c r="E768" s="28" t="str">
        <f>IF(J768&lt;Leyenda!$D$9,Leyenda!$B$10,IF(AND(J768&gt;=Leyenda!$D$9,J768&lt;=Leyenda!$D$8),Leyenda!$B$9,IF(AND(J768&gt;Leyenda!D$8,J768&lt;Leyenda!$D$7),Leyenda!$B$8,Leyenda!$B$7)))</f>
        <v>OK</v>
      </c>
      <c r="F768" t="s">
        <v>34</v>
      </c>
      <c r="G768" t="s">
        <v>35</v>
      </c>
      <c r="H768">
        <v>66.25</v>
      </c>
      <c r="I768">
        <v>56.12</v>
      </c>
      <c r="J768" s="28">
        <v>0.73</v>
      </c>
      <c r="K768" t="s">
        <v>401</v>
      </c>
    </row>
    <row r="769" spans="2:11" x14ac:dyDescent="0.3">
      <c r="B769" s="28">
        <v>1</v>
      </c>
      <c r="C769" s="28" t="s">
        <v>457</v>
      </c>
      <c r="D769" t="s">
        <v>94</v>
      </c>
      <c r="E769" s="28" t="str">
        <f>IF(J769&lt;Leyenda!$D$9,Leyenda!$B$10,IF(AND(J769&gt;=Leyenda!$D$9,J769&lt;=Leyenda!$D$8),Leyenda!$B$9,IF(AND(J769&gt;Leyenda!D$8,J769&lt;Leyenda!$D$7),Leyenda!$B$8,Leyenda!$B$7)))</f>
        <v>OK</v>
      </c>
      <c r="F769" t="s">
        <v>22</v>
      </c>
      <c r="G769" t="s">
        <v>35</v>
      </c>
      <c r="H769">
        <v>96.66</v>
      </c>
      <c r="I769">
        <v>39.6</v>
      </c>
      <c r="J769" s="28">
        <v>0.74</v>
      </c>
      <c r="K769" t="s">
        <v>401</v>
      </c>
    </row>
    <row r="770" spans="2:11" x14ac:dyDescent="0.3">
      <c r="B770" s="28">
        <v>1</v>
      </c>
      <c r="C770" s="28" t="s">
        <v>457</v>
      </c>
      <c r="D770" t="s">
        <v>384</v>
      </c>
      <c r="E770" s="28" t="str">
        <f>IF(J770&lt;Leyenda!$D$9,Leyenda!$B$10,IF(AND(J770&gt;=Leyenda!$D$9,J770&lt;=Leyenda!$D$8),Leyenda!$B$9,IF(AND(J770&gt;Leyenda!D$8,J770&lt;Leyenda!$D$7),Leyenda!$B$8,Leyenda!$B$7)))</f>
        <v>OK</v>
      </c>
      <c r="F770" t="s">
        <v>22</v>
      </c>
      <c r="G770" t="s">
        <v>35</v>
      </c>
      <c r="H770">
        <v>96.66</v>
      </c>
      <c r="I770">
        <v>39.6</v>
      </c>
      <c r="J770" s="28">
        <v>0.65</v>
      </c>
      <c r="K770" t="s">
        <v>401</v>
      </c>
    </row>
    <row r="771" spans="2:11" x14ac:dyDescent="0.3">
      <c r="B771" s="28">
        <v>1</v>
      </c>
      <c r="C771" s="28" t="s">
        <v>457</v>
      </c>
      <c r="D771" t="s">
        <v>96</v>
      </c>
      <c r="E771" s="28" t="str">
        <f>IF(J771&lt;Leyenda!$D$9,Leyenda!$B$10,IF(AND(J771&gt;=Leyenda!$D$9,J771&lt;=Leyenda!$D$8),Leyenda!$B$9,IF(AND(J771&gt;Leyenda!D$8,J771&lt;Leyenda!$D$7),Leyenda!$B$8,Leyenda!$B$7)))</f>
        <v>OK</v>
      </c>
      <c r="F771" t="s">
        <v>458</v>
      </c>
      <c r="G771" t="s">
        <v>35</v>
      </c>
      <c r="H771">
        <v>104.11</v>
      </c>
      <c r="I771">
        <v>406.74</v>
      </c>
      <c r="J771" s="28">
        <v>0.64</v>
      </c>
      <c r="K771" t="s">
        <v>400</v>
      </c>
    </row>
    <row r="772" spans="2:11" x14ac:dyDescent="0.3">
      <c r="B772" s="28">
        <v>1</v>
      </c>
      <c r="C772" s="28" t="s">
        <v>457</v>
      </c>
      <c r="D772" t="s">
        <v>97</v>
      </c>
      <c r="E772" s="28" t="str">
        <f>IF(J772&lt;Leyenda!$D$9,Leyenda!$B$10,IF(AND(J772&gt;=Leyenda!$D$9,J772&lt;=Leyenda!$D$8),Leyenda!$B$9,IF(AND(J772&gt;Leyenda!D$8,J772&lt;Leyenda!$D$7),Leyenda!$B$8,Leyenda!$B$7)))</f>
        <v>SOBRE</v>
      </c>
      <c r="F772" t="s">
        <v>407</v>
      </c>
      <c r="G772" t="s">
        <v>35</v>
      </c>
      <c r="H772">
        <v>124.88</v>
      </c>
      <c r="I772">
        <v>467.13</v>
      </c>
      <c r="J772" s="28">
        <v>0.42</v>
      </c>
      <c r="K772" t="s">
        <v>401</v>
      </c>
    </row>
    <row r="773" spans="2:11" x14ac:dyDescent="0.3">
      <c r="B773" s="28">
        <v>1</v>
      </c>
      <c r="C773" s="28" t="s">
        <v>457</v>
      </c>
      <c r="D773" t="s">
        <v>386</v>
      </c>
      <c r="E773" s="28" t="str">
        <f>IF(J773&lt;Leyenda!$D$9,Leyenda!$B$10,IF(AND(J773&gt;=Leyenda!$D$9,J773&lt;=Leyenda!$D$8),Leyenda!$B$9,IF(AND(J773&gt;Leyenda!D$8,J773&lt;Leyenda!$D$7),Leyenda!$B$8,Leyenda!$B$7)))</f>
        <v>OK</v>
      </c>
      <c r="F773" t="s">
        <v>458</v>
      </c>
      <c r="G773" t="s">
        <v>35</v>
      </c>
      <c r="H773">
        <v>104.11</v>
      </c>
      <c r="I773">
        <v>406.74</v>
      </c>
      <c r="J773" s="28">
        <v>0.67</v>
      </c>
      <c r="K773" t="s">
        <v>400</v>
      </c>
    </row>
    <row r="774" spans="2:11" x14ac:dyDescent="0.3">
      <c r="B774" s="28">
        <v>1</v>
      </c>
      <c r="C774" s="28" t="s">
        <v>457</v>
      </c>
      <c r="D774" t="s">
        <v>99</v>
      </c>
      <c r="E774" s="28" t="str">
        <f>IF(J774&lt;Leyenda!$D$9,Leyenda!$B$10,IF(AND(J774&gt;=Leyenda!$D$9,J774&lt;=Leyenda!$D$8),Leyenda!$B$9,IF(AND(J774&gt;Leyenda!D$8,J774&lt;Leyenda!$D$7),Leyenda!$B$8,Leyenda!$B$7)))</f>
        <v>SOBRE</v>
      </c>
      <c r="F774" t="s">
        <v>407</v>
      </c>
      <c r="G774" t="s">
        <v>35</v>
      </c>
      <c r="H774">
        <v>124.88</v>
      </c>
      <c r="I774">
        <v>467.13</v>
      </c>
      <c r="J774" s="28">
        <v>0.41</v>
      </c>
      <c r="K774" t="s">
        <v>401</v>
      </c>
    </row>
    <row r="775" spans="2:11" x14ac:dyDescent="0.3">
      <c r="B775" s="28">
        <v>1</v>
      </c>
      <c r="C775" s="28" t="s">
        <v>457</v>
      </c>
      <c r="D775" t="s">
        <v>100</v>
      </c>
      <c r="E775" s="28" t="str">
        <f>IF(J775&lt;Leyenda!$D$9,Leyenda!$B$10,IF(AND(J775&gt;=Leyenda!$D$9,J775&lt;=Leyenda!$D$8),Leyenda!$B$9,IF(AND(J775&gt;Leyenda!D$8,J775&lt;Leyenda!$D$7),Leyenda!$B$8,Leyenda!$B$7)))</f>
        <v>SOBRE</v>
      </c>
      <c r="F775" t="s">
        <v>407</v>
      </c>
      <c r="G775" t="s">
        <v>35</v>
      </c>
      <c r="H775">
        <v>124.88</v>
      </c>
      <c r="I775">
        <v>467.13</v>
      </c>
      <c r="J775" s="28">
        <v>0.42</v>
      </c>
      <c r="K775" t="s">
        <v>401</v>
      </c>
    </row>
    <row r="776" spans="2:11" x14ac:dyDescent="0.3">
      <c r="B776" s="28">
        <v>1</v>
      </c>
      <c r="C776" s="28" t="s">
        <v>457</v>
      </c>
      <c r="D776" t="s">
        <v>101</v>
      </c>
      <c r="E776" s="28" t="str">
        <f>IF(J776&lt;Leyenda!$D$9,Leyenda!$B$10,IF(AND(J776&gt;=Leyenda!$D$9,J776&lt;=Leyenda!$D$8),Leyenda!$B$9,IF(AND(J776&gt;Leyenda!D$8,J776&lt;Leyenda!$D$7),Leyenda!$B$8,Leyenda!$B$7)))</f>
        <v>SOBRE</v>
      </c>
      <c r="F776" t="s">
        <v>407</v>
      </c>
      <c r="G776" t="s">
        <v>35</v>
      </c>
      <c r="H776">
        <v>124.88</v>
      </c>
      <c r="I776">
        <v>467.13</v>
      </c>
      <c r="J776" s="28">
        <v>0.42</v>
      </c>
      <c r="K776" t="s">
        <v>401</v>
      </c>
    </row>
    <row r="777" spans="2:11" x14ac:dyDescent="0.3">
      <c r="B777" s="28">
        <v>1</v>
      </c>
      <c r="C777" s="28" t="s">
        <v>457</v>
      </c>
      <c r="D777" t="s">
        <v>102</v>
      </c>
      <c r="E777" s="28" t="str">
        <f>IF(J777&lt;Leyenda!$D$9,Leyenda!$B$10,IF(AND(J777&gt;=Leyenda!$D$9,J777&lt;=Leyenda!$D$8),Leyenda!$B$9,IF(AND(J777&gt;Leyenda!D$8,J777&lt;Leyenda!$D$7),Leyenda!$B$8,Leyenda!$B$7)))</f>
        <v>SOBRE</v>
      </c>
      <c r="F777" t="s">
        <v>407</v>
      </c>
      <c r="G777" t="s">
        <v>35</v>
      </c>
      <c r="H777">
        <v>124.88</v>
      </c>
      <c r="I777">
        <v>467.13</v>
      </c>
      <c r="J777" s="28">
        <v>0.42</v>
      </c>
      <c r="K777" t="s">
        <v>401</v>
      </c>
    </row>
    <row r="778" spans="2:11" x14ac:dyDescent="0.3">
      <c r="B778" s="28">
        <v>1</v>
      </c>
      <c r="C778" s="28" t="s">
        <v>457</v>
      </c>
      <c r="D778" t="s">
        <v>103</v>
      </c>
      <c r="E778" s="28" t="str">
        <f>IF(J778&lt;Leyenda!$D$9,Leyenda!$B$10,IF(AND(J778&gt;=Leyenda!$D$9,J778&lt;=Leyenda!$D$8),Leyenda!$B$9,IF(AND(J778&gt;Leyenda!D$8,J778&lt;Leyenda!$D$7),Leyenda!$B$8,Leyenda!$B$7)))</f>
        <v>SOBRE</v>
      </c>
      <c r="F778" t="s">
        <v>407</v>
      </c>
      <c r="G778" t="s">
        <v>35</v>
      </c>
      <c r="H778">
        <v>124.88</v>
      </c>
      <c r="I778">
        <v>467.13</v>
      </c>
      <c r="J778" s="28">
        <v>0.43</v>
      </c>
      <c r="K778" t="s">
        <v>401</v>
      </c>
    </row>
    <row r="779" spans="2:11" x14ac:dyDescent="0.3">
      <c r="B779" s="28">
        <v>1</v>
      </c>
      <c r="C779" s="28" t="s">
        <v>457</v>
      </c>
      <c r="D779" t="s">
        <v>387</v>
      </c>
      <c r="E779" s="28" t="str">
        <f>IF(J779&lt;Leyenda!$D$9,Leyenda!$B$10,IF(AND(J779&gt;=Leyenda!$D$9,J779&lt;=Leyenda!$D$8),Leyenda!$B$9,IF(AND(J779&gt;Leyenda!D$8,J779&lt;Leyenda!$D$7),Leyenda!$B$8,Leyenda!$B$7)))</f>
        <v>SOBRE</v>
      </c>
      <c r="F779" t="s">
        <v>407</v>
      </c>
      <c r="G779" t="s">
        <v>35</v>
      </c>
      <c r="H779">
        <v>124.88</v>
      </c>
      <c r="I779">
        <v>467.13</v>
      </c>
      <c r="J779" s="28">
        <v>0.43</v>
      </c>
      <c r="K779" t="s">
        <v>401</v>
      </c>
    </row>
    <row r="780" spans="2:11" x14ac:dyDescent="0.3">
      <c r="B780" s="28">
        <v>1</v>
      </c>
      <c r="C780" s="28" t="s">
        <v>457</v>
      </c>
      <c r="D780" t="s">
        <v>13</v>
      </c>
      <c r="E780" s="28" t="str">
        <f>IF(J780&lt;Leyenda!$D$9,Leyenda!$B$10,IF(AND(J780&gt;=Leyenda!$D$9,J780&lt;=Leyenda!$D$8),Leyenda!$B$9,IF(AND(J780&gt;Leyenda!D$8,J780&lt;Leyenda!$D$7),Leyenda!$B$8,Leyenda!$B$7)))</f>
        <v>OK</v>
      </c>
      <c r="F780" t="s">
        <v>34</v>
      </c>
      <c r="G780" t="s">
        <v>35</v>
      </c>
      <c r="H780">
        <v>66.25</v>
      </c>
      <c r="I780">
        <v>56.12</v>
      </c>
      <c r="J780" s="28">
        <v>0.82</v>
      </c>
      <c r="K780" t="s">
        <v>401</v>
      </c>
    </row>
    <row r="781" spans="2:11" x14ac:dyDescent="0.3">
      <c r="B781" s="28">
        <v>1</v>
      </c>
      <c r="C781" s="28" t="s">
        <v>457</v>
      </c>
      <c r="D781" t="s">
        <v>388</v>
      </c>
      <c r="E781" s="28" t="str">
        <f>IF(J781&lt;Leyenda!$D$9,Leyenda!$B$10,IF(AND(J781&gt;=Leyenda!$D$9,J781&lt;=Leyenda!$D$8),Leyenda!$B$9,IF(AND(J781&gt;Leyenda!D$8,J781&lt;Leyenda!$D$7),Leyenda!$B$8,Leyenda!$B$7)))</f>
        <v>OK</v>
      </c>
      <c r="F781" t="s">
        <v>34</v>
      </c>
      <c r="G781" t="s">
        <v>35</v>
      </c>
      <c r="H781">
        <v>66.25</v>
      </c>
      <c r="I781">
        <v>56.12</v>
      </c>
      <c r="J781" s="28">
        <v>0.72</v>
      </c>
      <c r="K781" t="s">
        <v>401</v>
      </c>
    </row>
    <row r="782" spans="2:11" x14ac:dyDescent="0.3">
      <c r="B782" s="28">
        <v>1</v>
      </c>
      <c r="C782" s="28" t="s">
        <v>457</v>
      </c>
      <c r="D782" t="s">
        <v>21</v>
      </c>
      <c r="E782" s="28" t="str">
        <f>IF(J782&lt;Leyenda!$D$9,Leyenda!$B$10,IF(AND(J782&gt;=Leyenda!$D$9,J782&lt;=Leyenda!$D$8),Leyenda!$B$9,IF(AND(J782&gt;Leyenda!D$8,J782&lt;Leyenda!$D$7),Leyenda!$B$8,Leyenda!$B$7)))</f>
        <v>OK</v>
      </c>
      <c r="F782" t="s">
        <v>22</v>
      </c>
      <c r="G782" t="s">
        <v>35</v>
      </c>
      <c r="H782">
        <v>96.66</v>
      </c>
      <c r="I782">
        <v>39.6</v>
      </c>
      <c r="J782" s="28">
        <v>0.73</v>
      </c>
      <c r="K782" t="s">
        <v>401</v>
      </c>
    </row>
    <row r="783" spans="2:11" x14ac:dyDescent="0.3">
      <c r="B783" s="28">
        <v>1</v>
      </c>
      <c r="C783" s="28" t="s">
        <v>457</v>
      </c>
      <c r="D783" t="s">
        <v>389</v>
      </c>
      <c r="E783" s="28" t="str">
        <f>IF(J783&lt;Leyenda!$D$9,Leyenda!$B$10,IF(AND(J783&gt;=Leyenda!$D$9,J783&lt;=Leyenda!$D$8),Leyenda!$B$9,IF(AND(J783&gt;Leyenda!D$8,J783&lt;Leyenda!$D$7),Leyenda!$B$8,Leyenda!$B$7)))</f>
        <v>OK</v>
      </c>
      <c r="F783" t="s">
        <v>22</v>
      </c>
      <c r="G783" t="s">
        <v>35</v>
      </c>
      <c r="H783">
        <v>96.66</v>
      </c>
      <c r="I783">
        <v>39.6</v>
      </c>
      <c r="J783" s="28">
        <v>0.64</v>
      </c>
      <c r="K783" t="s">
        <v>401</v>
      </c>
    </row>
    <row r="784" spans="2:11" x14ac:dyDescent="0.3">
      <c r="B784" s="28">
        <v>1</v>
      </c>
      <c r="C784" s="28" t="s">
        <v>457</v>
      </c>
      <c r="D784" t="s">
        <v>107</v>
      </c>
      <c r="E784" s="28" t="str">
        <f>IF(J784&lt;Leyenda!$D$9,Leyenda!$B$10,IF(AND(J784&gt;=Leyenda!$D$9,J784&lt;=Leyenda!$D$8),Leyenda!$B$9,IF(AND(J784&gt;Leyenda!D$8,J784&lt;Leyenda!$D$7),Leyenda!$B$8,Leyenda!$B$7)))</f>
        <v>OK</v>
      </c>
      <c r="F784" t="s">
        <v>458</v>
      </c>
      <c r="G784" t="s">
        <v>35</v>
      </c>
      <c r="H784">
        <v>104.11</v>
      </c>
      <c r="I784">
        <v>406.74</v>
      </c>
      <c r="J784" s="28">
        <v>0.73</v>
      </c>
      <c r="K784" t="s">
        <v>400</v>
      </c>
    </row>
    <row r="785" spans="2:11" x14ac:dyDescent="0.3">
      <c r="B785" s="28">
        <v>1</v>
      </c>
      <c r="C785" s="28" t="s">
        <v>457</v>
      </c>
      <c r="D785" t="s">
        <v>108</v>
      </c>
      <c r="E785" s="28" t="str">
        <f>IF(J785&lt;Leyenda!$D$9,Leyenda!$B$10,IF(AND(J785&gt;=Leyenda!$D$9,J785&lt;=Leyenda!$D$8),Leyenda!$B$9,IF(AND(J785&gt;Leyenda!D$8,J785&lt;Leyenda!$D$7),Leyenda!$B$8,Leyenda!$B$7)))</f>
        <v>SOBRE</v>
      </c>
      <c r="F785" t="s">
        <v>407</v>
      </c>
      <c r="G785" t="s">
        <v>35</v>
      </c>
      <c r="H785">
        <v>124.88</v>
      </c>
      <c r="I785">
        <v>467.13</v>
      </c>
      <c r="J785" s="28">
        <v>0.4</v>
      </c>
      <c r="K785" t="s">
        <v>401</v>
      </c>
    </row>
    <row r="786" spans="2:11" x14ac:dyDescent="0.3">
      <c r="B786" s="28">
        <v>1</v>
      </c>
      <c r="C786" s="28" t="s">
        <v>457</v>
      </c>
      <c r="D786" t="s">
        <v>391</v>
      </c>
      <c r="E786" s="28" t="str">
        <f>IF(J786&lt;Leyenda!$D$9,Leyenda!$B$10,IF(AND(J786&gt;=Leyenda!$D$9,J786&lt;=Leyenda!$D$8),Leyenda!$B$9,IF(AND(J786&gt;Leyenda!D$8,J786&lt;Leyenda!$D$7),Leyenda!$B$8,Leyenda!$B$7)))</f>
        <v>OK</v>
      </c>
      <c r="F786" t="s">
        <v>458</v>
      </c>
      <c r="G786" t="s">
        <v>35</v>
      </c>
      <c r="H786">
        <v>104.11</v>
      </c>
      <c r="I786">
        <v>406.74</v>
      </c>
      <c r="J786" s="28">
        <v>0.75</v>
      </c>
      <c r="K786" t="s">
        <v>400</v>
      </c>
    </row>
    <row r="787" spans="2:11" x14ac:dyDescent="0.3">
      <c r="B787" s="28">
        <v>1</v>
      </c>
      <c r="C787" s="28" t="s">
        <v>457</v>
      </c>
      <c r="D787" t="s">
        <v>110</v>
      </c>
      <c r="E787" s="28" t="str">
        <f>IF(J787&lt;Leyenda!$D$9,Leyenda!$B$10,IF(AND(J787&gt;=Leyenda!$D$9,J787&lt;=Leyenda!$D$8),Leyenda!$B$9,IF(AND(J787&gt;Leyenda!D$8,J787&lt;Leyenda!$D$7),Leyenda!$B$8,Leyenda!$B$7)))</f>
        <v>SOBRE</v>
      </c>
      <c r="F787" t="s">
        <v>407</v>
      </c>
      <c r="G787" t="s">
        <v>35</v>
      </c>
      <c r="H787">
        <v>124.88</v>
      </c>
      <c r="I787">
        <v>467.13</v>
      </c>
      <c r="J787" s="28">
        <v>0.39</v>
      </c>
      <c r="K787" t="s">
        <v>401</v>
      </c>
    </row>
    <row r="788" spans="2:11" x14ac:dyDescent="0.3">
      <c r="B788" s="28">
        <v>1</v>
      </c>
      <c r="C788" s="28" t="s">
        <v>457</v>
      </c>
      <c r="D788" t="s">
        <v>111</v>
      </c>
      <c r="E788" s="28" t="str">
        <f>IF(J788&lt;Leyenda!$D$9,Leyenda!$B$10,IF(AND(J788&gt;=Leyenda!$D$9,J788&lt;=Leyenda!$D$8),Leyenda!$B$9,IF(AND(J788&gt;Leyenda!D$8,J788&lt;Leyenda!$D$7),Leyenda!$B$8,Leyenda!$B$7)))</f>
        <v>SOBRE</v>
      </c>
      <c r="F788" t="s">
        <v>407</v>
      </c>
      <c r="G788" t="s">
        <v>35</v>
      </c>
      <c r="H788">
        <v>124.88</v>
      </c>
      <c r="I788">
        <v>467.13</v>
      </c>
      <c r="J788" s="28">
        <v>0.4</v>
      </c>
      <c r="K788" t="s">
        <v>401</v>
      </c>
    </row>
    <row r="789" spans="2:11" x14ac:dyDescent="0.3">
      <c r="B789" s="28">
        <v>1</v>
      </c>
      <c r="C789" s="28" t="s">
        <v>457</v>
      </c>
      <c r="D789" t="s">
        <v>112</v>
      </c>
      <c r="E789" s="28" t="str">
        <f>IF(J789&lt;Leyenda!$D$9,Leyenda!$B$10,IF(AND(J789&gt;=Leyenda!$D$9,J789&lt;=Leyenda!$D$8),Leyenda!$B$9,IF(AND(J789&gt;Leyenda!D$8,J789&lt;Leyenda!$D$7),Leyenda!$B$8,Leyenda!$B$7)))</f>
        <v>OK</v>
      </c>
      <c r="F789" t="s">
        <v>407</v>
      </c>
      <c r="G789" t="s">
        <v>35</v>
      </c>
      <c r="H789">
        <v>124.88</v>
      </c>
      <c r="I789">
        <v>467.13</v>
      </c>
      <c r="J789" s="28">
        <v>0.5</v>
      </c>
      <c r="K789" t="s">
        <v>401</v>
      </c>
    </row>
    <row r="790" spans="2:11" x14ac:dyDescent="0.3">
      <c r="B790" s="28">
        <v>1</v>
      </c>
      <c r="C790" s="28" t="s">
        <v>457</v>
      </c>
      <c r="D790" t="s">
        <v>113</v>
      </c>
      <c r="E790" s="28" t="str">
        <f>IF(J790&lt;Leyenda!$D$9,Leyenda!$B$10,IF(AND(J790&gt;=Leyenda!$D$9,J790&lt;=Leyenda!$D$8),Leyenda!$B$9,IF(AND(J790&gt;Leyenda!D$8,J790&lt;Leyenda!$D$7),Leyenda!$B$8,Leyenda!$B$7)))</f>
        <v>SOBRE</v>
      </c>
      <c r="F790" t="s">
        <v>407</v>
      </c>
      <c r="G790" t="s">
        <v>35</v>
      </c>
      <c r="H790">
        <v>124.88</v>
      </c>
      <c r="I790">
        <v>467.13</v>
      </c>
      <c r="J790" s="28">
        <v>0.49</v>
      </c>
      <c r="K790" t="s">
        <v>400</v>
      </c>
    </row>
    <row r="791" spans="2:11" x14ac:dyDescent="0.3">
      <c r="B791" s="28">
        <v>1</v>
      </c>
      <c r="C791" s="28" t="s">
        <v>457</v>
      </c>
      <c r="D791" t="s">
        <v>114</v>
      </c>
      <c r="E791" s="28" t="str">
        <f>IF(J791&lt;Leyenda!$D$9,Leyenda!$B$10,IF(AND(J791&gt;=Leyenda!$D$9,J791&lt;=Leyenda!$D$8),Leyenda!$B$9,IF(AND(J791&gt;Leyenda!D$8,J791&lt;Leyenda!$D$7),Leyenda!$B$8,Leyenda!$B$7)))</f>
        <v>SOBRE</v>
      </c>
      <c r="F791" t="s">
        <v>407</v>
      </c>
      <c r="G791" t="s">
        <v>35</v>
      </c>
      <c r="H791">
        <v>124.88</v>
      </c>
      <c r="I791">
        <v>467.13</v>
      </c>
      <c r="J791" s="28">
        <v>0.46</v>
      </c>
      <c r="K791" t="s">
        <v>400</v>
      </c>
    </row>
    <row r="792" spans="2:11" x14ac:dyDescent="0.3">
      <c r="B792" s="28">
        <v>1</v>
      </c>
      <c r="C792" s="28" t="s">
        <v>457</v>
      </c>
      <c r="D792" t="s">
        <v>392</v>
      </c>
      <c r="E792" s="28" t="str">
        <f>IF(J792&lt;Leyenda!$D$9,Leyenda!$B$10,IF(AND(J792&gt;=Leyenda!$D$9,J792&lt;=Leyenda!$D$8),Leyenda!$B$9,IF(AND(J792&gt;Leyenda!D$8,J792&lt;Leyenda!$D$7),Leyenda!$B$8,Leyenda!$B$7)))</f>
        <v>SOBRE</v>
      </c>
      <c r="F792" t="s">
        <v>407</v>
      </c>
      <c r="G792" t="s">
        <v>35</v>
      </c>
      <c r="H792">
        <v>124.88</v>
      </c>
      <c r="I792">
        <v>467.13</v>
      </c>
      <c r="J792" s="28">
        <v>0.47</v>
      </c>
      <c r="K792" t="s">
        <v>400</v>
      </c>
    </row>
    <row r="793" spans="2:11" x14ac:dyDescent="0.3">
      <c r="B793" s="28">
        <v>1</v>
      </c>
      <c r="C793" s="28" t="s">
        <v>457</v>
      </c>
      <c r="D793" t="s">
        <v>116</v>
      </c>
      <c r="E793" s="28" t="str">
        <f>IF(J793&lt;Leyenda!$D$9,Leyenda!$B$10,IF(AND(J793&gt;=Leyenda!$D$9,J793&lt;=Leyenda!$D$8),Leyenda!$B$9,IF(AND(J793&gt;Leyenda!D$8,J793&lt;Leyenda!$D$7),Leyenda!$B$8,Leyenda!$B$7)))</f>
        <v>OK</v>
      </c>
      <c r="F793" t="s">
        <v>34</v>
      </c>
      <c r="G793" t="s">
        <v>35</v>
      </c>
      <c r="H793">
        <v>66.25</v>
      </c>
      <c r="I793">
        <v>56.12</v>
      </c>
      <c r="J793" s="28">
        <v>0.57999999999999996</v>
      </c>
      <c r="K793" t="s">
        <v>401</v>
      </c>
    </row>
    <row r="794" spans="2:11" x14ac:dyDescent="0.3">
      <c r="B794" s="28">
        <v>1</v>
      </c>
      <c r="C794" s="28" t="s">
        <v>457</v>
      </c>
      <c r="D794" t="s">
        <v>393</v>
      </c>
      <c r="E794" s="28" t="str">
        <f>IF(J794&lt;Leyenda!$D$9,Leyenda!$B$10,IF(AND(J794&gt;=Leyenda!$D$9,J794&lt;=Leyenda!$D$8),Leyenda!$B$9,IF(AND(J794&gt;Leyenda!D$8,J794&lt;Leyenda!$D$7),Leyenda!$B$8,Leyenda!$B$7)))</f>
        <v>SOBRE</v>
      </c>
      <c r="F794" t="s">
        <v>34</v>
      </c>
      <c r="G794" t="s">
        <v>35</v>
      </c>
      <c r="H794">
        <v>66.25</v>
      </c>
      <c r="I794">
        <v>56.12</v>
      </c>
      <c r="J794" s="28">
        <v>0.46</v>
      </c>
      <c r="K794" t="s">
        <v>401</v>
      </c>
    </row>
    <row r="795" spans="2:11" x14ac:dyDescent="0.3">
      <c r="B795" s="28">
        <v>1</v>
      </c>
      <c r="C795" s="28" t="s">
        <v>457</v>
      </c>
      <c r="D795" t="s">
        <v>118</v>
      </c>
      <c r="E795" s="28" t="str">
        <f>IF(J795&lt;Leyenda!$D$9,Leyenda!$B$10,IF(AND(J795&gt;=Leyenda!$D$9,J795&lt;=Leyenda!$D$8),Leyenda!$B$9,IF(AND(J795&gt;Leyenda!D$8,J795&lt;Leyenda!$D$7),Leyenda!$B$8,Leyenda!$B$7)))</f>
        <v>OK</v>
      </c>
      <c r="F795" t="s">
        <v>22</v>
      </c>
      <c r="G795" t="s">
        <v>35</v>
      </c>
      <c r="H795">
        <v>96.66</v>
      </c>
      <c r="I795">
        <v>39.6</v>
      </c>
      <c r="J795" s="28">
        <v>0.52</v>
      </c>
      <c r="K795" t="s">
        <v>401</v>
      </c>
    </row>
    <row r="796" spans="2:11" x14ac:dyDescent="0.3">
      <c r="B796" s="28">
        <v>1</v>
      </c>
      <c r="C796" s="28" t="s">
        <v>457</v>
      </c>
      <c r="D796" t="s">
        <v>394</v>
      </c>
      <c r="E796" s="28" t="str">
        <f>IF(J796&lt;Leyenda!$D$9,Leyenda!$B$10,IF(AND(J796&gt;=Leyenda!$D$9,J796&lt;=Leyenda!$D$8),Leyenda!$B$9,IF(AND(J796&gt;Leyenda!D$8,J796&lt;Leyenda!$D$7),Leyenda!$B$8,Leyenda!$B$7)))</f>
        <v>SOBRE</v>
      </c>
      <c r="F796" t="s">
        <v>22</v>
      </c>
      <c r="G796" t="s">
        <v>35</v>
      </c>
      <c r="H796">
        <v>96.66</v>
      </c>
      <c r="I796">
        <v>39.6</v>
      </c>
      <c r="J796" s="28">
        <v>0.41</v>
      </c>
      <c r="K796" t="s">
        <v>401</v>
      </c>
    </row>
    <row r="797" spans="2:11" x14ac:dyDescent="0.3">
      <c r="B797" s="28">
        <v>1</v>
      </c>
      <c r="C797" s="28" t="s">
        <v>457</v>
      </c>
      <c r="D797" t="s">
        <v>120</v>
      </c>
      <c r="E797" s="28" t="str">
        <f>IF(J797&lt;Leyenda!$D$9,Leyenda!$B$10,IF(AND(J797&gt;=Leyenda!$D$9,J797&lt;=Leyenda!$D$8),Leyenda!$B$9,IF(AND(J797&gt;Leyenda!D$8,J797&lt;Leyenda!$D$7),Leyenda!$B$8,Leyenda!$B$7)))</f>
        <v>OK</v>
      </c>
      <c r="F797" t="s">
        <v>458</v>
      </c>
      <c r="G797" t="s">
        <v>35</v>
      </c>
      <c r="H797">
        <v>104.11</v>
      </c>
      <c r="I797">
        <v>406.74</v>
      </c>
      <c r="J797" s="28">
        <v>0.59</v>
      </c>
      <c r="K797" t="s">
        <v>401</v>
      </c>
    </row>
    <row r="798" spans="2:11" x14ac:dyDescent="0.3">
      <c r="B798" s="28">
        <v>1</v>
      </c>
      <c r="C798" s="28" t="s">
        <v>457</v>
      </c>
      <c r="D798" t="s">
        <v>278</v>
      </c>
      <c r="E798" s="28" t="str">
        <f>IF(J798&lt;Leyenda!$D$9,Leyenda!$B$10,IF(AND(J798&gt;=Leyenda!$D$9,J798&lt;=Leyenda!$D$8),Leyenda!$B$9,IF(AND(J798&gt;Leyenda!D$8,J798&lt;Leyenda!$D$7),Leyenda!$B$8,Leyenda!$B$7)))</f>
        <v>OK</v>
      </c>
      <c r="F798" t="s">
        <v>9</v>
      </c>
      <c r="G798" t="s">
        <v>35</v>
      </c>
      <c r="H798">
        <v>52.15</v>
      </c>
      <c r="I798">
        <v>228.75</v>
      </c>
      <c r="J798" s="28">
        <v>0.8</v>
      </c>
      <c r="K798" t="s">
        <v>400</v>
      </c>
    </row>
    <row r="799" spans="2:11" x14ac:dyDescent="0.3">
      <c r="B799" s="28">
        <v>1</v>
      </c>
      <c r="C799" s="28" t="s">
        <v>457</v>
      </c>
      <c r="D799" t="s">
        <v>395</v>
      </c>
      <c r="E799" s="28" t="str">
        <f>IF(J799&lt;Leyenda!$D$9,Leyenda!$B$10,IF(AND(J799&gt;=Leyenda!$D$9,J799&lt;=Leyenda!$D$8),Leyenda!$B$9,IF(AND(J799&gt;Leyenda!D$8,J799&lt;Leyenda!$D$7),Leyenda!$B$8,Leyenda!$B$7)))</f>
        <v>OK</v>
      </c>
      <c r="F799" t="s">
        <v>458</v>
      </c>
      <c r="G799" t="s">
        <v>35</v>
      </c>
      <c r="H799">
        <v>104.11</v>
      </c>
      <c r="I799">
        <v>406.74</v>
      </c>
      <c r="J799" s="28">
        <v>0.55000000000000004</v>
      </c>
      <c r="K799" t="s">
        <v>400</v>
      </c>
    </row>
    <row r="800" spans="2:11" x14ac:dyDescent="0.3">
      <c r="B800" s="28">
        <v>1</v>
      </c>
      <c r="C800" s="28" t="s">
        <v>457</v>
      </c>
      <c r="D800" t="s">
        <v>280</v>
      </c>
      <c r="E800" s="28" t="str">
        <f>IF(J800&lt;Leyenda!$D$9,Leyenda!$B$10,IF(AND(J800&gt;=Leyenda!$D$9,J800&lt;=Leyenda!$D$8),Leyenda!$B$9,IF(AND(J800&gt;Leyenda!D$8,J800&lt;Leyenda!$D$7),Leyenda!$B$8,Leyenda!$B$7)))</f>
        <v>OK</v>
      </c>
      <c r="F800" t="s">
        <v>9</v>
      </c>
      <c r="G800" t="s">
        <v>35</v>
      </c>
      <c r="H800">
        <v>52.15</v>
      </c>
      <c r="I800">
        <v>228.75</v>
      </c>
      <c r="J800" s="28">
        <v>0.72</v>
      </c>
      <c r="K800" t="s">
        <v>400</v>
      </c>
    </row>
    <row r="801" spans="2:13" x14ac:dyDescent="0.3">
      <c r="B801" s="28">
        <v>1</v>
      </c>
      <c r="C801" s="28" t="s">
        <v>457</v>
      </c>
      <c r="D801" t="s">
        <v>281</v>
      </c>
      <c r="E801" s="28" t="str">
        <f>IF(J801&lt;Leyenda!$D$9,Leyenda!$B$10,IF(AND(J801&gt;=Leyenda!$D$9,J801&lt;=Leyenda!$D$8),Leyenda!$B$9,IF(AND(J801&gt;Leyenda!D$8,J801&lt;Leyenda!$D$7),Leyenda!$B$8,Leyenda!$B$7)))</f>
        <v>OK</v>
      </c>
      <c r="F801" t="s">
        <v>9</v>
      </c>
      <c r="G801" t="s">
        <v>35</v>
      </c>
      <c r="H801">
        <v>52.15</v>
      </c>
      <c r="I801">
        <v>228.75</v>
      </c>
      <c r="J801" s="28">
        <v>0.72</v>
      </c>
      <c r="K801" t="s">
        <v>400</v>
      </c>
    </row>
    <row r="802" spans="2:13" x14ac:dyDescent="0.3">
      <c r="B802" s="28">
        <v>1</v>
      </c>
      <c r="C802" s="28" t="s">
        <v>457</v>
      </c>
      <c r="D802" t="s">
        <v>282</v>
      </c>
      <c r="E802" s="28" t="str">
        <f>IF(J802&lt;Leyenda!$D$9,Leyenda!$B$10,IF(AND(J802&gt;=Leyenda!$D$9,J802&lt;=Leyenda!$D$8),Leyenda!$B$9,IF(AND(J802&gt;Leyenda!D$8,J802&lt;Leyenda!$D$7),Leyenda!$B$8,Leyenda!$B$7)))</f>
        <v>SOBRE</v>
      </c>
      <c r="F802" t="s">
        <v>9</v>
      </c>
      <c r="G802" t="s">
        <v>35</v>
      </c>
      <c r="H802">
        <v>52.15</v>
      </c>
      <c r="I802">
        <v>228.75</v>
      </c>
      <c r="J802" s="28">
        <v>0.06</v>
      </c>
      <c r="K802" t="s">
        <v>401</v>
      </c>
    </row>
    <row r="803" spans="2:13" x14ac:dyDescent="0.3">
      <c r="B803" s="28">
        <v>1</v>
      </c>
      <c r="C803" s="28" t="s">
        <v>457</v>
      </c>
      <c r="D803" t="s">
        <v>283</v>
      </c>
      <c r="E803" s="28" t="str">
        <f>IF(J803&lt;Leyenda!$D$9,Leyenda!$B$10,IF(AND(J803&gt;=Leyenda!$D$9,J803&lt;=Leyenda!$D$8),Leyenda!$B$9,IF(AND(J803&gt;Leyenda!D$8,J803&lt;Leyenda!$D$7),Leyenda!$B$8,Leyenda!$B$7)))</f>
        <v>SOBRE</v>
      </c>
      <c r="F803" t="s">
        <v>9</v>
      </c>
      <c r="G803" t="s">
        <v>35</v>
      </c>
      <c r="H803">
        <v>52.15</v>
      </c>
      <c r="I803">
        <v>228.75</v>
      </c>
      <c r="J803" s="28">
        <v>0.05</v>
      </c>
      <c r="K803" t="s">
        <v>401</v>
      </c>
    </row>
    <row r="804" spans="2:13" x14ac:dyDescent="0.3">
      <c r="B804" s="28">
        <v>1</v>
      </c>
      <c r="C804" s="28" t="s">
        <v>457</v>
      </c>
      <c r="D804" t="s">
        <v>284</v>
      </c>
      <c r="E804" s="28" t="str">
        <f>IF(J804&lt;Leyenda!$D$9,Leyenda!$B$10,IF(AND(J804&gt;=Leyenda!$D$9,J804&lt;=Leyenda!$D$8),Leyenda!$B$9,IF(AND(J804&gt;Leyenda!D$8,J804&lt;Leyenda!$D$7),Leyenda!$B$8,Leyenda!$B$7)))</f>
        <v>SOBRE</v>
      </c>
      <c r="F804" t="s">
        <v>9</v>
      </c>
      <c r="G804" t="s">
        <v>35</v>
      </c>
      <c r="H804">
        <v>52.15</v>
      </c>
      <c r="I804">
        <v>228.75</v>
      </c>
      <c r="J804" s="28">
        <v>0.06</v>
      </c>
      <c r="K804" t="s">
        <v>401</v>
      </c>
    </row>
    <row r="805" spans="2:13" x14ac:dyDescent="0.3">
      <c r="B805" s="28">
        <v>1</v>
      </c>
      <c r="C805" s="28" t="s">
        <v>457</v>
      </c>
      <c r="D805" t="s">
        <v>406</v>
      </c>
      <c r="E805" s="28" t="str">
        <f>IF(J805&lt;Leyenda!$D$9,Leyenda!$B$10,IF(AND(J805&gt;=Leyenda!$D$9,J805&lt;=Leyenda!$D$8),Leyenda!$B$9,IF(AND(J805&gt;Leyenda!D$8,J805&lt;Leyenda!$D$7),Leyenda!$B$8,Leyenda!$B$7)))</f>
        <v>SOBRE</v>
      </c>
      <c r="F805" t="s">
        <v>9</v>
      </c>
      <c r="G805" t="s">
        <v>35</v>
      </c>
      <c r="H805">
        <v>52.15</v>
      </c>
      <c r="I805">
        <v>228.75</v>
      </c>
      <c r="J805" s="28">
        <v>0.05</v>
      </c>
      <c r="K805" t="s">
        <v>401</v>
      </c>
    </row>
    <row r="806" spans="2:13" x14ac:dyDescent="0.3">
      <c r="B806" s="28">
        <v>1</v>
      </c>
      <c r="C806" s="28" t="s">
        <v>457</v>
      </c>
      <c r="D806" t="s">
        <v>6</v>
      </c>
      <c r="E806" s="28" t="str">
        <f>IF(J806&lt;Leyenda!$D$9,Leyenda!$B$10,IF(AND(J806&gt;=Leyenda!$D$9,J806&lt;=Leyenda!$D$8),Leyenda!$B$9,IF(AND(J806&gt;Leyenda!D$8,J806&lt;Leyenda!$D$7),Leyenda!$B$8,Leyenda!$B$7)))</f>
        <v>OK</v>
      </c>
      <c r="F806" t="s">
        <v>41</v>
      </c>
      <c r="G806" t="s">
        <v>35</v>
      </c>
      <c r="H806">
        <v>18.77</v>
      </c>
      <c r="I806">
        <v>80.349999999999994</v>
      </c>
      <c r="J806" s="28">
        <v>0.82</v>
      </c>
      <c r="K806" t="s">
        <v>400</v>
      </c>
      <c r="M806" t="s">
        <v>459</v>
      </c>
    </row>
    <row r="807" spans="2:13" x14ac:dyDescent="0.3">
      <c r="B807" s="28">
        <v>1</v>
      </c>
      <c r="C807" s="28" t="s">
        <v>457</v>
      </c>
      <c r="D807" t="s">
        <v>397</v>
      </c>
      <c r="E807" s="28" t="str">
        <f>IF(J807&lt;Leyenda!$D$9,Leyenda!$B$10,IF(AND(J807&gt;=Leyenda!$D$9,J807&lt;=Leyenda!$D$8),Leyenda!$B$9,IF(AND(J807&gt;Leyenda!D$8,J807&lt;Leyenda!$D$7),Leyenda!$B$8,Leyenda!$B$7)))</f>
        <v>OK</v>
      </c>
      <c r="F807" t="s">
        <v>41</v>
      </c>
      <c r="G807" t="s">
        <v>35</v>
      </c>
      <c r="H807">
        <v>18.77</v>
      </c>
      <c r="I807">
        <v>80.349999999999994</v>
      </c>
      <c r="J807" s="28">
        <v>0.82</v>
      </c>
      <c r="K807" t="s">
        <v>400</v>
      </c>
    </row>
    <row r="808" spans="2:13" x14ac:dyDescent="0.3">
      <c r="B808" s="28">
        <v>1</v>
      </c>
      <c r="C808" s="28" t="s">
        <v>457</v>
      </c>
      <c r="D808" t="s">
        <v>363</v>
      </c>
      <c r="E808" s="28" t="str">
        <f>IF(J808&lt;Leyenda!$D$9,Leyenda!$B$10,IF(AND(J808&gt;=Leyenda!$D$9,J808&lt;=Leyenda!$D$8),Leyenda!$B$9,IF(AND(J808&gt;Leyenda!D$8,J808&lt;Leyenda!$D$7),Leyenda!$B$8,Leyenda!$B$7)))</f>
        <v>OK</v>
      </c>
      <c r="F808" t="s">
        <v>10</v>
      </c>
      <c r="G808" t="s">
        <v>35</v>
      </c>
      <c r="H808">
        <v>54.36</v>
      </c>
      <c r="I808">
        <v>64.59</v>
      </c>
      <c r="J808" s="28">
        <v>0.84</v>
      </c>
      <c r="K808" t="s">
        <v>400</v>
      </c>
    </row>
    <row r="809" spans="2:13" x14ac:dyDescent="0.3">
      <c r="B809" s="28">
        <v>1</v>
      </c>
      <c r="C809" s="28" t="s">
        <v>457</v>
      </c>
      <c r="D809" t="s">
        <v>130</v>
      </c>
      <c r="E809" s="28" t="str">
        <f>IF(J809&lt;Leyenda!$D$9,Leyenda!$B$10,IF(AND(J809&gt;=Leyenda!$D$9,J809&lt;=Leyenda!$D$8),Leyenda!$B$9,IF(AND(J809&gt;Leyenda!D$8,J809&lt;Leyenda!$D$7),Leyenda!$B$8,Leyenda!$B$7)))</f>
        <v>OK</v>
      </c>
      <c r="F809" t="s">
        <v>45</v>
      </c>
      <c r="G809" t="s">
        <v>35</v>
      </c>
      <c r="H809">
        <v>147.97999999999999</v>
      </c>
      <c r="I809">
        <v>120.79</v>
      </c>
      <c r="J809" s="28">
        <v>0.76</v>
      </c>
      <c r="K809" t="s">
        <v>401</v>
      </c>
    </row>
    <row r="810" spans="2:13" x14ac:dyDescent="0.3">
      <c r="B810" s="28">
        <v>1</v>
      </c>
      <c r="C810" s="28" t="s">
        <v>457</v>
      </c>
      <c r="D810" t="s">
        <v>366</v>
      </c>
      <c r="E810" s="28" t="str">
        <f>IF(J810&lt;Leyenda!$D$9,Leyenda!$B$10,IF(AND(J810&gt;=Leyenda!$D$9,J810&lt;=Leyenda!$D$8),Leyenda!$B$9,IF(AND(J810&gt;Leyenda!D$8,J810&lt;Leyenda!$D$7),Leyenda!$B$8,Leyenda!$B$7)))</f>
        <v>OK</v>
      </c>
      <c r="F810" t="s">
        <v>45</v>
      </c>
      <c r="G810" t="s">
        <v>35</v>
      </c>
      <c r="H810">
        <v>147.97999999999999</v>
      </c>
      <c r="I810">
        <v>120.79</v>
      </c>
      <c r="J810" s="28">
        <v>0.75</v>
      </c>
      <c r="K810" t="s">
        <v>401</v>
      </c>
    </row>
    <row r="811" spans="2:13" x14ac:dyDescent="0.3">
      <c r="B811" s="28">
        <v>1</v>
      </c>
      <c r="C811" s="28" t="s">
        <v>457</v>
      </c>
      <c r="D811" t="s">
        <v>132</v>
      </c>
      <c r="E811" s="28" t="str">
        <f>IF(J811&lt;Leyenda!$D$9,Leyenda!$B$10,IF(AND(J811&gt;=Leyenda!$D$9,J811&lt;=Leyenda!$D$8),Leyenda!$B$9,IF(AND(J811&gt;Leyenda!D$8,J811&lt;Leyenda!$D$7),Leyenda!$B$8,Leyenda!$B$7)))</f>
        <v>OK</v>
      </c>
      <c r="F811" t="s">
        <v>10</v>
      </c>
      <c r="G811" t="s">
        <v>35</v>
      </c>
      <c r="H811">
        <v>50.81</v>
      </c>
      <c r="I811">
        <v>64.59</v>
      </c>
      <c r="J811" s="28">
        <v>0.78</v>
      </c>
      <c r="K811" t="s">
        <v>400</v>
      </c>
    </row>
    <row r="812" spans="2:13" x14ac:dyDescent="0.3">
      <c r="B812" s="28">
        <v>1</v>
      </c>
      <c r="C812" s="28" t="s">
        <v>457</v>
      </c>
      <c r="D812" t="s">
        <v>398</v>
      </c>
      <c r="E812" s="28" t="str">
        <f>IF(J812&lt;Leyenda!$D$9,Leyenda!$B$10,IF(AND(J812&gt;=Leyenda!$D$9,J812&lt;=Leyenda!$D$8),Leyenda!$B$9,IF(AND(J812&gt;Leyenda!D$8,J812&lt;Leyenda!$D$7),Leyenda!$B$8,Leyenda!$B$7)))</f>
        <v>OK</v>
      </c>
      <c r="F812" t="s">
        <v>10</v>
      </c>
      <c r="G812" t="s">
        <v>35</v>
      </c>
      <c r="H812">
        <v>50.81</v>
      </c>
      <c r="I812">
        <v>64.59</v>
      </c>
      <c r="J812" s="28">
        <v>0.78</v>
      </c>
      <c r="K812" t="s">
        <v>400</v>
      </c>
    </row>
    <row r="813" spans="2:13" x14ac:dyDescent="0.3">
      <c r="B813" s="28">
        <v>1</v>
      </c>
      <c r="C813" s="28" t="s">
        <v>467</v>
      </c>
      <c r="D813" t="s">
        <v>33</v>
      </c>
      <c r="E813" s="28" t="str">
        <f>IF(J813&lt;Leyenda!$D$9,Leyenda!$B$10,IF(AND(J813&gt;=Leyenda!$D$9,J813&lt;=Leyenda!$D$8),Leyenda!$B$9,IF(AND(J813&gt;Leyenda!D$8,J813&lt;Leyenda!$D$7),Leyenda!$B$8,Leyenda!$B$7)))</f>
        <v>OK</v>
      </c>
      <c r="F813" t="s">
        <v>445</v>
      </c>
      <c r="G813" t="s">
        <v>35</v>
      </c>
      <c r="H813">
        <v>17.059999999999999</v>
      </c>
      <c r="I813">
        <v>74.040000000000006</v>
      </c>
      <c r="J813" s="28">
        <v>0.72</v>
      </c>
      <c r="K813" t="s">
        <v>400</v>
      </c>
    </row>
    <row r="814" spans="2:13" x14ac:dyDescent="0.3">
      <c r="B814" s="28">
        <v>1</v>
      </c>
      <c r="C814" s="28" t="s">
        <v>467</v>
      </c>
      <c r="D814" t="s">
        <v>36</v>
      </c>
      <c r="E814" s="28" t="str">
        <f>IF(J814&lt;Leyenda!$D$9,Leyenda!$B$10,IF(AND(J814&gt;=Leyenda!$D$9,J814&lt;=Leyenda!$D$8),Leyenda!$B$9,IF(AND(J814&gt;Leyenda!D$8,J814&lt;Leyenda!$D$7),Leyenda!$B$8,Leyenda!$B$7)))</f>
        <v>OK</v>
      </c>
      <c r="F814" t="s">
        <v>445</v>
      </c>
      <c r="G814" t="s">
        <v>35</v>
      </c>
      <c r="H814">
        <v>17.059999999999999</v>
      </c>
      <c r="I814">
        <v>74.040000000000006</v>
      </c>
      <c r="J814" s="28">
        <v>0.72</v>
      </c>
      <c r="K814" t="s">
        <v>400</v>
      </c>
    </row>
    <row r="815" spans="2:13" x14ac:dyDescent="0.3">
      <c r="B815" s="28">
        <v>1</v>
      </c>
      <c r="C815" s="28" t="s">
        <v>467</v>
      </c>
      <c r="D815" t="s">
        <v>37</v>
      </c>
      <c r="E815" s="28" t="str">
        <f>IF(J815&lt;Leyenda!$D$9,Leyenda!$B$10,IF(AND(J815&gt;=Leyenda!$D$9,J815&lt;=Leyenda!$D$8),Leyenda!$B$9,IF(AND(J815&gt;Leyenda!D$8,J815&lt;Leyenda!$D$7),Leyenda!$B$8,Leyenda!$B$7)))</f>
        <v>SOBRE</v>
      </c>
      <c r="F815" t="s">
        <v>12</v>
      </c>
      <c r="G815" t="s">
        <v>35</v>
      </c>
      <c r="H815">
        <v>57.06</v>
      </c>
      <c r="I815">
        <v>61.46</v>
      </c>
      <c r="J815" s="28">
        <v>0.42</v>
      </c>
      <c r="K815" t="s">
        <v>400</v>
      </c>
    </row>
    <row r="816" spans="2:13" x14ac:dyDescent="0.3">
      <c r="B816" s="28">
        <v>1</v>
      </c>
      <c r="C816" s="28" t="s">
        <v>467</v>
      </c>
      <c r="D816" t="s">
        <v>17</v>
      </c>
      <c r="E816" s="28" t="str">
        <f>IF(J816&lt;Leyenda!$D$9,Leyenda!$B$10,IF(AND(J816&gt;=Leyenda!$D$9,J816&lt;=Leyenda!$D$8),Leyenda!$B$9,IF(AND(J816&gt;Leyenda!D$8,J816&lt;Leyenda!$D$7),Leyenda!$B$8,Leyenda!$B$7)))</f>
        <v>OK</v>
      </c>
      <c r="F816" t="s">
        <v>267</v>
      </c>
      <c r="G816" t="s">
        <v>35</v>
      </c>
      <c r="H816">
        <v>124.16</v>
      </c>
      <c r="I816">
        <v>103.65</v>
      </c>
      <c r="J816" s="28">
        <v>0.6</v>
      </c>
      <c r="K816" t="s">
        <v>400</v>
      </c>
    </row>
    <row r="817" spans="2:11" x14ac:dyDescent="0.3">
      <c r="B817" s="28">
        <v>1</v>
      </c>
      <c r="C817" s="28" t="s">
        <v>467</v>
      </c>
      <c r="D817" t="s">
        <v>39</v>
      </c>
      <c r="E817" s="28" t="str">
        <f>IF(J817&lt;Leyenda!$D$9,Leyenda!$B$10,IF(AND(J817&gt;=Leyenda!$D$9,J817&lt;=Leyenda!$D$8),Leyenda!$B$9,IF(AND(J817&gt;Leyenda!D$8,J817&lt;Leyenda!$D$7),Leyenda!$B$8,Leyenda!$B$7)))</f>
        <v>OK</v>
      </c>
      <c r="F817" t="s">
        <v>267</v>
      </c>
      <c r="G817" t="s">
        <v>35</v>
      </c>
      <c r="H817">
        <v>124.16</v>
      </c>
      <c r="I817">
        <v>103.65</v>
      </c>
      <c r="J817" s="28">
        <v>0.6</v>
      </c>
      <c r="K817" t="s">
        <v>400</v>
      </c>
    </row>
    <row r="818" spans="2:11" x14ac:dyDescent="0.3">
      <c r="B818" s="28">
        <v>1</v>
      </c>
      <c r="C818" s="28" t="s">
        <v>467</v>
      </c>
      <c r="D818" t="s">
        <v>11</v>
      </c>
      <c r="E818" s="28" t="str">
        <f>IF(J818&lt;Leyenda!$D$9,Leyenda!$B$10,IF(AND(J818&gt;=Leyenda!$D$9,J818&lt;=Leyenda!$D$8),Leyenda!$B$9,IF(AND(J818&gt;Leyenda!D$8,J818&lt;Leyenda!$D$7),Leyenda!$B$8,Leyenda!$B$7)))</f>
        <v>OK</v>
      </c>
      <c r="F818" t="s">
        <v>12</v>
      </c>
      <c r="G818" t="s">
        <v>35</v>
      </c>
      <c r="H818">
        <v>50.52</v>
      </c>
      <c r="I818">
        <v>61.46</v>
      </c>
      <c r="J818" s="28">
        <v>0.5</v>
      </c>
      <c r="K818" t="s">
        <v>400</v>
      </c>
    </row>
    <row r="819" spans="2:11" x14ac:dyDescent="0.3">
      <c r="B819" s="28">
        <v>1</v>
      </c>
      <c r="C819" s="28" t="s">
        <v>467</v>
      </c>
      <c r="D819" t="s">
        <v>40</v>
      </c>
      <c r="E819" s="28" t="str">
        <f>IF(J819&lt;Leyenda!$D$9,Leyenda!$B$10,IF(AND(J819&gt;=Leyenda!$D$9,J819&lt;=Leyenda!$D$8),Leyenda!$B$9,IF(AND(J819&gt;Leyenda!D$8,J819&lt;Leyenda!$D$7),Leyenda!$B$8,Leyenda!$B$7)))</f>
        <v>OK</v>
      </c>
      <c r="F819" t="s">
        <v>12</v>
      </c>
      <c r="G819" t="s">
        <v>35</v>
      </c>
      <c r="H819">
        <v>50.52</v>
      </c>
      <c r="I819">
        <v>61.46</v>
      </c>
      <c r="J819" s="28">
        <v>0.5</v>
      </c>
      <c r="K819" t="s">
        <v>400</v>
      </c>
    </row>
    <row r="820" spans="2:11" x14ac:dyDescent="0.3">
      <c r="B820" s="28">
        <v>1</v>
      </c>
      <c r="C820" s="28" t="s">
        <v>467</v>
      </c>
      <c r="D820" t="s">
        <v>24</v>
      </c>
      <c r="E820" s="28" t="str">
        <f>IF(J820&lt;Leyenda!$D$9,Leyenda!$B$10,IF(AND(J820&gt;=Leyenda!$D$9,J820&lt;=Leyenda!$D$8),Leyenda!$B$9,IF(AND(J820&gt;Leyenda!D$8,J820&lt;Leyenda!$D$7),Leyenda!$B$8,Leyenda!$B$7)))</f>
        <v>OK</v>
      </c>
      <c r="F820" t="s">
        <v>458</v>
      </c>
      <c r="G820" t="s">
        <v>35</v>
      </c>
      <c r="H820">
        <v>104.11</v>
      </c>
      <c r="I820">
        <v>406.74</v>
      </c>
      <c r="J820" s="28">
        <v>0.74</v>
      </c>
      <c r="K820" t="s">
        <v>401</v>
      </c>
    </row>
    <row r="821" spans="2:11" x14ac:dyDescent="0.3">
      <c r="B821" s="28">
        <v>1</v>
      </c>
      <c r="C821" s="28" t="s">
        <v>467</v>
      </c>
      <c r="D821" t="s">
        <v>404</v>
      </c>
      <c r="E821" s="28" t="str">
        <f>IF(J821&lt;Leyenda!$D$9,Leyenda!$B$10,IF(AND(J821&gt;=Leyenda!$D$9,J821&lt;=Leyenda!$D$8),Leyenda!$B$9,IF(AND(J821&gt;Leyenda!D$8,J821&lt;Leyenda!$D$7),Leyenda!$B$8,Leyenda!$B$7)))</f>
        <v>OK</v>
      </c>
      <c r="F821" t="s">
        <v>9</v>
      </c>
      <c r="G821" t="s">
        <v>35</v>
      </c>
      <c r="H821">
        <v>52.15</v>
      </c>
      <c r="I821">
        <v>228.75</v>
      </c>
      <c r="J821" s="28">
        <v>0.5</v>
      </c>
      <c r="K821" t="s">
        <v>401</v>
      </c>
    </row>
    <row r="822" spans="2:11" x14ac:dyDescent="0.3">
      <c r="B822" s="28">
        <v>1</v>
      </c>
      <c r="C822" s="28" t="s">
        <v>467</v>
      </c>
      <c r="D822" t="s">
        <v>368</v>
      </c>
      <c r="E822" s="28" t="str">
        <f>IF(J822&lt;Leyenda!$D$9,Leyenda!$B$10,IF(AND(J822&gt;=Leyenda!$D$9,J822&lt;=Leyenda!$D$8),Leyenda!$B$9,IF(AND(J822&gt;Leyenda!D$8,J822&lt;Leyenda!$D$7),Leyenda!$B$8,Leyenda!$B$7)))</f>
        <v>OK</v>
      </c>
      <c r="F822" t="s">
        <v>458</v>
      </c>
      <c r="G822" t="s">
        <v>35</v>
      </c>
      <c r="H822">
        <v>104.11</v>
      </c>
      <c r="I822">
        <v>406.74</v>
      </c>
      <c r="J822" s="28">
        <v>0.75</v>
      </c>
      <c r="K822" t="s">
        <v>400</v>
      </c>
    </row>
    <row r="823" spans="2:11" x14ac:dyDescent="0.3">
      <c r="B823" s="28">
        <v>1</v>
      </c>
      <c r="C823" s="28" t="s">
        <v>467</v>
      </c>
      <c r="D823" t="s">
        <v>405</v>
      </c>
      <c r="E823" s="28" t="str">
        <f>IF(J823&lt;Leyenda!$D$9,Leyenda!$B$10,IF(AND(J823&gt;=Leyenda!$D$9,J823&lt;=Leyenda!$D$8),Leyenda!$B$9,IF(AND(J823&gt;Leyenda!D$8,J823&lt;Leyenda!$D$7),Leyenda!$B$8,Leyenda!$B$7)))</f>
        <v>SOBRE</v>
      </c>
      <c r="F823" t="s">
        <v>9</v>
      </c>
      <c r="G823" t="s">
        <v>35</v>
      </c>
      <c r="H823">
        <v>52.15</v>
      </c>
      <c r="I823">
        <v>228.75</v>
      </c>
      <c r="J823" s="28">
        <v>0.24</v>
      </c>
      <c r="K823" t="s">
        <v>401</v>
      </c>
    </row>
    <row r="824" spans="2:11" x14ac:dyDescent="0.3">
      <c r="B824" s="28">
        <v>1</v>
      </c>
      <c r="C824" s="28" t="s">
        <v>467</v>
      </c>
      <c r="D824" t="s">
        <v>272</v>
      </c>
      <c r="E824" s="28" t="str">
        <f>IF(J824&lt;Leyenda!$D$9,Leyenda!$B$10,IF(AND(J824&gt;=Leyenda!$D$9,J824&lt;=Leyenda!$D$8),Leyenda!$B$9,IF(AND(J824&gt;Leyenda!D$8,J824&lt;Leyenda!$D$7),Leyenda!$B$8,Leyenda!$B$7)))</f>
        <v>SOBRE</v>
      </c>
      <c r="F824" t="s">
        <v>9</v>
      </c>
      <c r="G824" t="s">
        <v>35</v>
      </c>
      <c r="H824">
        <v>52.15</v>
      </c>
      <c r="I824">
        <v>228.75</v>
      </c>
      <c r="J824" s="28">
        <v>7.0000000000000007E-2</v>
      </c>
      <c r="K824" t="s">
        <v>400</v>
      </c>
    </row>
    <row r="825" spans="2:11" x14ac:dyDescent="0.3">
      <c r="B825" s="28">
        <v>1</v>
      </c>
      <c r="C825" s="28" t="s">
        <v>467</v>
      </c>
      <c r="D825" t="s">
        <v>273</v>
      </c>
      <c r="E825" s="28" t="str">
        <f>IF(J825&lt;Leyenda!$D$9,Leyenda!$B$10,IF(AND(J825&gt;=Leyenda!$D$9,J825&lt;=Leyenda!$D$8),Leyenda!$B$9,IF(AND(J825&gt;Leyenda!D$8,J825&lt;Leyenda!$D$7),Leyenda!$B$8,Leyenda!$B$7)))</f>
        <v>SOBRE</v>
      </c>
      <c r="F825" t="s">
        <v>9</v>
      </c>
      <c r="G825" t="s">
        <v>35</v>
      </c>
      <c r="H825">
        <v>52.15</v>
      </c>
      <c r="I825">
        <v>228.75</v>
      </c>
      <c r="J825" s="28">
        <v>0.06</v>
      </c>
      <c r="K825" t="s">
        <v>401</v>
      </c>
    </row>
    <row r="826" spans="2:11" x14ac:dyDescent="0.3">
      <c r="B826" s="28">
        <v>1</v>
      </c>
      <c r="C826" s="28" t="s">
        <v>467</v>
      </c>
      <c r="D826" t="s">
        <v>274</v>
      </c>
      <c r="E826" s="28" t="str">
        <f>IF(J826&lt;Leyenda!$D$9,Leyenda!$B$10,IF(AND(J826&gt;=Leyenda!$D$9,J826&lt;=Leyenda!$D$8),Leyenda!$B$9,IF(AND(J826&gt;Leyenda!D$8,J826&lt;Leyenda!$D$7),Leyenda!$B$8,Leyenda!$B$7)))</f>
        <v>SOBRE</v>
      </c>
      <c r="F826" t="s">
        <v>9</v>
      </c>
      <c r="G826" t="s">
        <v>35</v>
      </c>
      <c r="H826">
        <v>52.15</v>
      </c>
      <c r="I826">
        <v>228.75</v>
      </c>
      <c r="J826" s="28">
        <v>0.28999999999999998</v>
      </c>
      <c r="K826" t="s">
        <v>401</v>
      </c>
    </row>
    <row r="827" spans="2:11" x14ac:dyDescent="0.3">
      <c r="B827" s="28">
        <v>1</v>
      </c>
      <c r="C827" s="28" t="s">
        <v>467</v>
      </c>
      <c r="D827" t="s">
        <v>271</v>
      </c>
      <c r="E827" s="28" t="str">
        <f>IF(J827&lt;Leyenda!$D$9,Leyenda!$B$10,IF(AND(J827&gt;=Leyenda!$D$9,J827&lt;=Leyenda!$D$8),Leyenda!$B$9,IF(AND(J827&gt;Leyenda!D$8,J827&lt;Leyenda!$D$7),Leyenda!$B$8,Leyenda!$B$7)))</f>
        <v>SOBRE</v>
      </c>
      <c r="F827" t="s">
        <v>9</v>
      </c>
      <c r="G827" t="s">
        <v>35</v>
      </c>
      <c r="H827">
        <v>52.15</v>
      </c>
      <c r="I827">
        <v>228.75</v>
      </c>
      <c r="J827" s="28">
        <v>7.0000000000000007E-2</v>
      </c>
      <c r="K827" t="s">
        <v>400</v>
      </c>
    </row>
    <row r="828" spans="2:11" x14ac:dyDescent="0.3">
      <c r="B828" s="28">
        <v>1</v>
      </c>
      <c r="C828" s="28" t="s">
        <v>467</v>
      </c>
      <c r="D828" t="s">
        <v>275</v>
      </c>
      <c r="E828" s="28" t="str">
        <f>IF(J828&lt;Leyenda!$D$9,Leyenda!$B$10,IF(AND(J828&gt;=Leyenda!$D$9,J828&lt;=Leyenda!$D$8),Leyenda!$B$9,IF(AND(J828&gt;Leyenda!D$8,J828&lt;Leyenda!$D$7),Leyenda!$B$8,Leyenda!$B$7)))</f>
        <v>SOBRE</v>
      </c>
      <c r="F828" t="s">
        <v>9</v>
      </c>
      <c r="G828" t="s">
        <v>35</v>
      </c>
      <c r="H828">
        <v>52.15</v>
      </c>
      <c r="I828">
        <v>228.75</v>
      </c>
      <c r="J828" s="28">
        <v>0.08</v>
      </c>
      <c r="K828" t="s">
        <v>401</v>
      </c>
    </row>
    <row r="829" spans="2:11" x14ac:dyDescent="0.3">
      <c r="B829" s="28">
        <v>1</v>
      </c>
      <c r="C829" s="28" t="s">
        <v>467</v>
      </c>
      <c r="D829" t="s">
        <v>53</v>
      </c>
      <c r="E829" s="28" t="str">
        <f>IF(J829&lt;Leyenda!$D$9,Leyenda!$B$10,IF(AND(J829&gt;=Leyenda!$D$9,J829&lt;=Leyenda!$D$8),Leyenda!$B$9,IF(AND(J829&gt;Leyenda!D$8,J829&lt;Leyenda!$D$7),Leyenda!$B$8,Leyenda!$B$7)))</f>
        <v>OK</v>
      </c>
      <c r="F829" t="s">
        <v>34</v>
      </c>
      <c r="G829" t="s">
        <v>35</v>
      </c>
      <c r="H829">
        <v>66.25</v>
      </c>
      <c r="I829">
        <v>56.12</v>
      </c>
      <c r="J829" s="28">
        <v>0.65</v>
      </c>
      <c r="K829" t="s">
        <v>401</v>
      </c>
    </row>
    <row r="830" spans="2:11" x14ac:dyDescent="0.3">
      <c r="B830" s="28">
        <v>1</v>
      </c>
      <c r="C830" s="28" t="s">
        <v>467</v>
      </c>
      <c r="D830" t="s">
        <v>370</v>
      </c>
      <c r="E830" s="28" t="str">
        <f>IF(J830&lt;Leyenda!$D$9,Leyenda!$B$10,IF(AND(J830&gt;=Leyenda!$D$9,J830&lt;=Leyenda!$D$8),Leyenda!$B$9,IF(AND(J830&gt;Leyenda!D$8,J830&lt;Leyenda!$D$7),Leyenda!$B$8,Leyenda!$B$7)))</f>
        <v>OK</v>
      </c>
      <c r="F830" t="s">
        <v>34</v>
      </c>
      <c r="G830" t="s">
        <v>35</v>
      </c>
      <c r="H830">
        <v>66.25</v>
      </c>
      <c r="I830">
        <v>56.12</v>
      </c>
      <c r="J830" s="28">
        <v>0.59</v>
      </c>
      <c r="K830" t="s">
        <v>400</v>
      </c>
    </row>
    <row r="831" spans="2:11" x14ac:dyDescent="0.3">
      <c r="B831" s="28">
        <v>1</v>
      </c>
      <c r="C831" s="28" t="s">
        <v>467</v>
      </c>
      <c r="D831" t="s">
        <v>55</v>
      </c>
      <c r="E831" s="28" t="str">
        <f>IF(J831&lt;Leyenda!$D$9,Leyenda!$B$10,IF(AND(J831&gt;=Leyenda!$D$9,J831&lt;=Leyenda!$D$8),Leyenda!$B$9,IF(AND(J831&gt;Leyenda!D$8,J831&lt;Leyenda!$D$7),Leyenda!$B$8,Leyenda!$B$7)))</f>
        <v>OK</v>
      </c>
      <c r="F831" t="s">
        <v>22</v>
      </c>
      <c r="G831" t="s">
        <v>35</v>
      </c>
      <c r="H831">
        <v>97.73</v>
      </c>
      <c r="I831">
        <v>39.6</v>
      </c>
      <c r="J831" s="28">
        <v>0.59</v>
      </c>
      <c r="K831" t="s">
        <v>401</v>
      </c>
    </row>
    <row r="832" spans="2:11" x14ac:dyDescent="0.3">
      <c r="B832" s="28">
        <v>1</v>
      </c>
      <c r="C832" s="28" t="s">
        <v>467</v>
      </c>
      <c r="D832" t="s">
        <v>371</v>
      </c>
      <c r="E832" s="28" t="str">
        <f>IF(J832&lt;Leyenda!$D$9,Leyenda!$B$10,IF(AND(J832&gt;=Leyenda!$D$9,J832&lt;=Leyenda!$D$8),Leyenda!$B$9,IF(AND(J832&gt;Leyenda!D$8,J832&lt;Leyenda!$D$7),Leyenda!$B$8,Leyenda!$B$7)))</f>
        <v>OK</v>
      </c>
      <c r="F832" t="s">
        <v>22</v>
      </c>
      <c r="G832" t="s">
        <v>35</v>
      </c>
      <c r="H832">
        <v>97.73</v>
      </c>
      <c r="I832">
        <v>39.6</v>
      </c>
      <c r="J832" s="28">
        <v>0.53</v>
      </c>
      <c r="K832" t="s">
        <v>400</v>
      </c>
    </row>
    <row r="833" spans="2:11" x14ac:dyDescent="0.3">
      <c r="B833" s="28">
        <v>1</v>
      </c>
      <c r="C833" s="28" t="s">
        <v>467</v>
      </c>
      <c r="D833" t="s">
        <v>57</v>
      </c>
      <c r="E833" s="28" t="str">
        <f>IF(J833&lt;Leyenda!$D$9,Leyenda!$B$10,IF(AND(J833&gt;=Leyenda!$D$9,J833&lt;=Leyenda!$D$8),Leyenda!$B$9,IF(AND(J833&gt;Leyenda!D$8,J833&lt;Leyenda!$D$7),Leyenda!$B$8,Leyenda!$B$7)))</f>
        <v>OK</v>
      </c>
      <c r="F833" t="s">
        <v>458</v>
      </c>
      <c r="G833" t="s">
        <v>35</v>
      </c>
      <c r="H833">
        <v>104.11</v>
      </c>
      <c r="I833">
        <v>406.74</v>
      </c>
      <c r="J833" s="28">
        <v>0.68</v>
      </c>
      <c r="K833" t="s">
        <v>400</v>
      </c>
    </row>
    <row r="834" spans="2:11" x14ac:dyDescent="0.3">
      <c r="B834" s="28">
        <v>1</v>
      </c>
      <c r="C834" s="28" t="s">
        <v>467</v>
      </c>
      <c r="D834" t="s">
        <v>58</v>
      </c>
      <c r="E834" s="28" t="str">
        <f>IF(J834&lt;Leyenda!$D$9,Leyenda!$B$10,IF(AND(J834&gt;=Leyenda!$D$9,J834&lt;=Leyenda!$D$8),Leyenda!$B$9,IF(AND(J834&gt;Leyenda!D$8,J834&lt;Leyenda!$D$7),Leyenda!$B$8,Leyenda!$B$7)))</f>
        <v>SOBRE</v>
      </c>
      <c r="F834" t="s">
        <v>407</v>
      </c>
      <c r="G834" t="s">
        <v>35</v>
      </c>
      <c r="H834">
        <v>124.88</v>
      </c>
      <c r="I834">
        <v>467.13</v>
      </c>
      <c r="J834" s="28">
        <v>0.45</v>
      </c>
      <c r="K834" t="s">
        <v>401</v>
      </c>
    </row>
    <row r="835" spans="2:11" x14ac:dyDescent="0.3">
      <c r="B835" s="28">
        <v>1</v>
      </c>
      <c r="C835" s="28" t="s">
        <v>467</v>
      </c>
      <c r="D835" t="s">
        <v>373</v>
      </c>
      <c r="E835" s="28" t="str">
        <f>IF(J835&lt;Leyenda!$D$9,Leyenda!$B$10,IF(AND(J835&gt;=Leyenda!$D$9,J835&lt;=Leyenda!$D$8),Leyenda!$B$9,IF(AND(J835&gt;Leyenda!D$8,J835&lt;Leyenda!$D$7),Leyenda!$B$8,Leyenda!$B$7)))</f>
        <v>OK</v>
      </c>
      <c r="F835" t="s">
        <v>458</v>
      </c>
      <c r="G835" t="s">
        <v>35</v>
      </c>
      <c r="H835">
        <v>104.11</v>
      </c>
      <c r="I835">
        <v>406.74</v>
      </c>
      <c r="J835" s="28">
        <v>0.7</v>
      </c>
      <c r="K835" t="s">
        <v>400</v>
      </c>
    </row>
    <row r="836" spans="2:11" x14ac:dyDescent="0.3">
      <c r="B836" s="28">
        <v>1</v>
      </c>
      <c r="C836" s="28" t="s">
        <v>467</v>
      </c>
      <c r="D836" t="s">
        <v>60</v>
      </c>
      <c r="E836" s="28" t="str">
        <f>IF(J836&lt;Leyenda!$D$9,Leyenda!$B$10,IF(AND(J836&gt;=Leyenda!$D$9,J836&lt;=Leyenda!$D$8),Leyenda!$B$9,IF(AND(J836&gt;Leyenda!D$8,J836&lt;Leyenda!$D$7),Leyenda!$B$8,Leyenda!$B$7)))</f>
        <v>OK</v>
      </c>
      <c r="F836" t="s">
        <v>407</v>
      </c>
      <c r="G836" t="s">
        <v>35</v>
      </c>
      <c r="H836">
        <v>124.88</v>
      </c>
      <c r="I836">
        <v>467.13</v>
      </c>
      <c r="J836" s="28">
        <v>0.51</v>
      </c>
      <c r="K836" t="s">
        <v>400</v>
      </c>
    </row>
    <row r="837" spans="2:11" x14ac:dyDescent="0.3">
      <c r="B837" s="28">
        <v>1</v>
      </c>
      <c r="C837" s="28" t="s">
        <v>467</v>
      </c>
      <c r="D837" t="s">
        <v>61</v>
      </c>
      <c r="E837" s="28" t="str">
        <f>IF(J837&lt;Leyenda!$D$9,Leyenda!$B$10,IF(AND(J837&gt;=Leyenda!$D$9,J837&lt;=Leyenda!$D$8),Leyenda!$B$9,IF(AND(J837&gt;Leyenda!D$8,J837&lt;Leyenda!$D$7),Leyenda!$B$8,Leyenda!$B$7)))</f>
        <v>OK</v>
      </c>
      <c r="F837" t="s">
        <v>407</v>
      </c>
      <c r="G837" t="s">
        <v>35</v>
      </c>
      <c r="H837">
        <v>124.88</v>
      </c>
      <c r="I837">
        <v>467.13</v>
      </c>
      <c r="J837" s="28">
        <v>0.51</v>
      </c>
      <c r="K837" t="s">
        <v>400</v>
      </c>
    </row>
    <row r="838" spans="2:11" x14ac:dyDescent="0.3">
      <c r="B838" s="28">
        <v>1</v>
      </c>
      <c r="C838" s="28" t="s">
        <v>467</v>
      </c>
      <c r="D838" t="s">
        <v>62</v>
      </c>
      <c r="E838" s="28" t="str">
        <f>IF(J838&lt;Leyenda!$D$9,Leyenda!$B$10,IF(AND(J838&gt;=Leyenda!$D$9,J838&lt;=Leyenda!$D$8),Leyenda!$B$9,IF(AND(J838&gt;Leyenda!D$8,J838&lt;Leyenda!$D$7),Leyenda!$B$8,Leyenda!$B$7)))</f>
        <v>OK</v>
      </c>
      <c r="F838" t="s">
        <v>407</v>
      </c>
      <c r="G838" t="s">
        <v>35</v>
      </c>
      <c r="H838">
        <v>124.88</v>
      </c>
      <c r="I838">
        <v>467.13</v>
      </c>
      <c r="J838" s="28">
        <v>0.51</v>
      </c>
      <c r="K838" t="s">
        <v>400</v>
      </c>
    </row>
    <row r="839" spans="2:11" x14ac:dyDescent="0.3">
      <c r="B839" s="28">
        <v>1</v>
      </c>
      <c r="C839" s="28" t="s">
        <v>467</v>
      </c>
      <c r="D839" t="s">
        <v>63</v>
      </c>
      <c r="E839" s="28" t="str">
        <f>IF(J839&lt;Leyenda!$D$9,Leyenda!$B$10,IF(AND(J839&gt;=Leyenda!$D$9,J839&lt;=Leyenda!$D$8),Leyenda!$B$9,IF(AND(J839&gt;Leyenda!D$8,J839&lt;Leyenda!$D$7),Leyenda!$B$8,Leyenda!$B$7)))</f>
        <v>OK</v>
      </c>
      <c r="F839" t="s">
        <v>407</v>
      </c>
      <c r="G839" t="s">
        <v>35</v>
      </c>
      <c r="H839">
        <v>124.88</v>
      </c>
      <c r="I839">
        <v>467.13</v>
      </c>
      <c r="J839" s="28">
        <v>0.5</v>
      </c>
      <c r="K839" t="s">
        <v>400</v>
      </c>
    </row>
    <row r="840" spans="2:11" x14ac:dyDescent="0.3">
      <c r="B840" s="28">
        <v>1</v>
      </c>
      <c r="C840" s="28" t="s">
        <v>467</v>
      </c>
      <c r="D840" t="s">
        <v>64</v>
      </c>
      <c r="E840" s="28" t="str">
        <f>IF(J840&lt;Leyenda!$D$9,Leyenda!$B$10,IF(AND(J840&gt;=Leyenda!$D$9,J840&lt;=Leyenda!$D$8),Leyenda!$B$9,IF(AND(J840&gt;Leyenda!D$8,J840&lt;Leyenda!$D$7),Leyenda!$B$8,Leyenda!$B$7)))</f>
        <v>OK</v>
      </c>
      <c r="F840" t="s">
        <v>407</v>
      </c>
      <c r="G840" t="s">
        <v>35</v>
      </c>
      <c r="H840">
        <v>124.88</v>
      </c>
      <c r="I840">
        <v>467.13</v>
      </c>
      <c r="J840" s="28">
        <v>0.5</v>
      </c>
      <c r="K840" t="s">
        <v>400</v>
      </c>
    </row>
    <row r="841" spans="2:11" x14ac:dyDescent="0.3">
      <c r="B841" s="28">
        <v>1</v>
      </c>
      <c r="C841" s="28" t="s">
        <v>467</v>
      </c>
      <c r="D841" t="s">
        <v>374</v>
      </c>
      <c r="E841" s="28" t="str">
        <f>IF(J841&lt;Leyenda!$D$9,Leyenda!$B$10,IF(AND(J841&gt;=Leyenda!$D$9,J841&lt;=Leyenda!$D$8),Leyenda!$B$9,IF(AND(J841&gt;Leyenda!D$8,J841&lt;Leyenda!$D$7),Leyenda!$B$8,Leyenda!$B$7)))</f>
        <v>OK</v>
      </c>
      <c r="F841" t="s">
        <v>407</v>
      </c>
      <c r="G841" t="s">
        <v>35</v>
      </c>
      <c r="H841">
        <v>124.88</v>
      </c>
      <c r="I841">
        <v>467.13</v>
      </c>
      <c r="J841" s="28">
        <v>0.5</v>
      </c>
      <c r="K841" t="s">
        <v>400</v>
      </c>
    </row>
    <row r="842" spans="2:11" x14ac:dyDescent="0.3">
      <c r="B842" s="28">
        <v>1</v>
      </c>
      <c r="C842" s="28" t="s">
        <v>467</v>
      </c>
      <c r="D842" t="s">
        <v>66</v>
      </c>
      <c r="E842" s="28" t="str">
        <f>IF(J842&lt;Leyenda!$D$9,Leyenda!$B$10,IF(AND(J842&gt;=Leyenda!$D$9,J842&lt;=Leyenda!$D$8),Leyenda!$B$9,IF(AND(J842&gt;Leyenda!D$8,J842&lt;Leyenda!$D$7),Leyenda!$B$8,Leyenda!$B$7)))</f>
        <v>OK</v>
      </c>
      <c r="F842" t="s">
        <v>34</v>
      </c>
      <c r="G842" t="s">
        <v>35</v>
      </c>
      <c r="H842">
        <v>66.25</v>
      </c>
      <c r="I842">
        <v>56.12</v>
      </c>
      <c r="J842" s="28">
        <v>0.8</v>
      </c>
      <c r="K842" t="s">
        <v>401</v>
      </c>
    </row>
    <row r="843" spans="2:11" x14ac:dyDescent="0.3">
      <c r="B843" s="28">
        <v>1</v>
      </c>
      <c r="C843" s="28" t="s">
        <v>467</v>
      </c>
      <c r="D843" t="s">
        <v>375</v>
      </c>
      <c r="E843" s="28" t="str">
        <f>IF(J843&lt;Leyenda!$D$9,Leyenda!$B$10,IF(AND(J843&gt;=Leyenda!$D$9,J843&lt;=Leyenda!$D$8),Leyenda!$B$9,IF(AND(J843&gt;Leyenda!D$8,J843&lt;Leyenda!$D$7),Leyenda!$B$8,Leyenda!$B$7)))</f>
        <v>OK</v>
      </c>
      <c r="F843" t="s">
        <v>34</v>
      </c>
      <c r="G843" t="s">
        <v>35</v>
      </c>
      <c r="H843">
        <v>66.25</v>
      </c>
      <c r="I843">
        <v>56.12</v>
      </c>
      <c r="J843" s="28">
        <v>0.69</v>
      </c>
      <c r="K843" t="s">
        <v>401</v>
      </c>
    </row>
    <row r="844" spans="2:11" x14ac:dyDescent="0.3">
      <c r="B844" s="28">
        <v>1</v>
      </c>
      <c r="C844" s="28" t="s">
        <v>467</v>
      </c>
      <c r="D844" t="s">
        <v>68</v>
      </c>
      <c r="E844" s="28" t="str">
        <f>IF(J844&lt;Leyenda!$D$9,Leyenda!$B$10,IF(AND(J844&gt;=Leyenda!$D$9,J844&lt;=Leyenda!$D$8),Leyenda!$B$9,IF(AND(J844&gt;Leyenda!D$8,J844&lt;Leyenda!$D$7),Leyenda!$B$8,Leyenda!$B$7)))</f>
        <v>OK</v>
      </c>
      <c r="F844" t="s">
        <v>22</v>
      </c>
      <c r="G844" t="s">
        <v>35</v>
      </c>
      <c r="H844">
        <v>97.73</v>
      </c>
      <c r="I844">
        <v>39.6</v>
      </c>
      <c r="J844" s="28">
        <v>0.72</v>
      </c>
      <c r="K844" t="s">
        <v>401</v>
      </c>
    </row>
    <row r="845" spans="2:11" x14ac:dyDescent="0.3">
      <c r="B845" s="28">
        <v>1</v>
      </c>
      <c r="C845" s="28" t="s">
        <v>467</v>
      </c>
      <c r="D845" t="s">
        <v>376</v>
      </c>
      <c r="E845" s="28" t="str">
        <f>IF(J845&lt;Leyenda!$D$9,Leyenda!$B$10,IF(AND(J845&gt;=Leyenda!$D$9,J845&lt;=Leyenda!$D$8),Leyenda!$B$9,IF(AND(J845&gt;Leyenda!D$8,J845&lt;Leyenda!$D$7),Leyenda!$B$8,Leyenda!$B$7)))</f>
        <v>OK</v>
      </c>
      <c r="F845" t="s">
        <v>22</v>
      </c>
      <c r="G845" t="s">
        <v>35</v>
      </c>
      <c r="H845">
        <v>97.73</v>
      </c>
      <c r="I845">
        <v>39.6</v>
      </c>
      <c r="J845" s="28">
        <v>0.62</v>
      </c>
      <c r="K845" t="s">
        <v>401</v>
      </c>
    </row>
    <row r="846" spans="2:11" x14ac:dyDescent="0.3">
      <c r="B846" s="28">
        <v>1</v>
      </c>
      <c r="C846" s="28" t="s">
        <v>467</v>
      </c>
      <c r="D846" t="s">
        <v>70</v>
      </c>
      <c r="E846" s="28" t="str">
        <f>IF(J846&lt;Leyenda!$D$9,Leyenda!$B$10,IF(AND(J846&gt;=Leyenda!$D$9,J846&lt;=Leyenda!$D$8),Leyenda!$B$9,IF(AND(J846&gt;Leyenda!D$8,J846&lt;Leyenda!$D$7),Leyenda!$B$8,Leyenda!$B$7)))</f>
        <v>OK</v>
      </c>
      <c r="F846" t="s">
        <v>458</v>
      </c>
      <c r="G846" t="s">
        <v>35</v>
      </c>
      <c r="H846">
        <v>104.11</v>
      </c>
      <c r="I846">
        <v>406.74</v>
      </c>
      <c r="J846" s="28">
        <v>0.67</v>
      </c>
      <c r="K846" t="s">
        <v>400</v>
      </c>
    </row>
    <row r="847" spans="2:11" x14ac:dyDescent="0.3">
      <c r="B847" s="28">
        <v>1</v>
      </c>
      <c r="C847" s="28" t="s">
        <v>467</v>
      </c>
      <c r="D847" t="s">
        <v>71</v>
      </c>
      <c r="E847" s="28" t="str">
        <f>IF(J847&lt;Leyenda!$D$9,Leyenda!$B$10,IF(AND(J847&gt;=Leyenda!$D$9,J847&lt;=Leyenda!$D$8),Leyenda!$B$9,IF(AND(J847&gt;Leyenda!D$8,J847&lt;Leyenda!$D$7),Leyenda!$B$8,Leyenda!$B$7)))</f>
        <v>SOBRE</v>
      </c>
      <c r="F847" t="s">
        <v>407</v>
      </c>
      <c r="G847" t="s">
        <v>35</v>
      </c>
      <c r="H847">
        <v>124.88</v>
      </c>
      <c r="I847">
        <v>467.13</v>
      </c>
      <c r="J847" s="28">
        <v>0.44</v>
      </c>
      <c r="K847" t="s">
        <v>401</v>
      </c>
    </row>
    <row r="848" spans="2:11" x14ac:dyDescent="0.3">
      <c r="B848" s="28">
        <v>1</v>
      </c>
      <c r="C848" s="28" t="s">
        <v>467</v>
      </c>
      <c r="D848" t="s">
        <v>378</v>
      </c>
      <c r="E848" s="28" t="str">
        <f>IF(J848&lt;Leyenda!$D$9,Leyenda!$B$10,IF(AND(J848&gt;=Leyenda!$D$9,J848&lt;=Leyenda!$D$8),Leyenda!$B$9,IF(AND(J848&gt;Leyenda!D$8,J848&lt;Leyenda!$D$7),Leyenda!$B$8,Leyenda!$B$7)))</f>
        <v>OK</v>
      </c>
      <c r="F848" t="s">
        <v>458</v>
      </c>
      <c r="G848" t="s">
        <v>35</v>
      </c>
      <c r="H848">
        <v>104.11</v>
      </c>
      <c r="I848">
        <v>406.74</v>
      </c>
      <c r="J848" s="28">
        <v>0.69</v>
      </c>
      <c r="K848" t="s">
        <v>400</v>
      </c>
    </row>
    <row r="849" spans="2:11" x14ac:dyDescent="0.3">
      <c r="B849" s="28">
        <v>1</v>
      </c>
      <c r="C849" s="28" t="s">
        <v>467</v>
      </c>
      <c r="D849" t="s">
        <v>73</v>
      </c>
      <c r="E849" s="28" t="str">
        <f>IF(J849&lt;Leyenda!$D$9,Leyenda!$B$10,IF(AND(J849&gt;=Leyenda!$D$9,J849&lt;=Leyenda!$D$8),Leyenda!$B$9,IF(AND(J849&gt;Leyenda!D$8,J849&lt;Leyenda!$D$7),Leyenda!$B$8,Leyenda!$B$7)))</f>
        <v>OK</v>
      </c>
      <c r="F849" t="s">
        <v>407</v>
      </c>
      <c r="G849" t="s">
        <v>35</v>
      </c>
      <c r="H849">
        <v>124.88</v>
      </c>
      <c r="I849">
        <v>467.13</v>
      </c>
      <c r="J849" s="28">
        <v>0.51</v>
      </c>
      <c r="K849" t="s">
        <v>401</v>
      </c>
    </row>
    <row r="850" spans="2:11" x14ac:dyDescent="0.3">
      <c r="B850" s="28">
        <v>1</v>
      </c>
      <c r="C850" s="28" t="s">
        <v>467</v>
      </c>
      <c r="D850" t="s">
        <v>74</v>
      </c>
      <c r="E850" s="28" t="str">
        <f>IF(J850&lt;Leyenda!$D$9,Leyenda!$B$10,IF(AND(J850&gt;=Leyenda!$D$9,J850&lt;=Leyenda!$D$8),Leyenda!$B$9,IF(AND(J850&gt;Leyenda!D$8,J850&lt;Leyenda!$D$7),Leyenda!$B$8,Leyenda!$B$7)))</f>
        <v>OK</v>
      </c>
      <c r="F850" t="s">
        <v>407</v>
      </c>
      <c r="G850" t="s">
        <v>35</v>
      </c>
      <c r="H850">
        <v>124.88</v>
      </c>
      <c r="I850">
        <v>467.13</v>
      </c>
      <c r="J850" s="28">
        <v>0.51</v>
      </c>
      <c r="K850" t="s">
        <v>401</v>
      </c>
    </row>
    <row r="851" spans="2:11" x14ac:dyDescent="0.3">
      <c r="B851" s="28">
        <v>1</v>
      </c>
      <c r="C851" s="28" t="s">
        <v>467</v>
      </c>
      <c r="D851" t="s">
        <v>75</v>
      </c>
      <c r="E851" s="28" t="str">
        <f>IF(J851&lt;Leyenda!$D$9,Leyenda!$B$10,IF(AND(J851&gt;=Leyenda!$D$9,J851&lt;=Leyenda!$D$8),Leyenda!$B$9,IF(AND(J851&gt;Leyenda!D$8,J851&lt;Leyenda!$D$7),Leyenda!$B$8,Leyenda!$B$7)))</f>
        <v>OK</v>
      </c>
      <c r="F851" t="s">
        <v>407</v>
      </c>
      <c r="G851" t="s">
        <v>35</v>
      </c>
      <c r="H851">
        <v>124.88</v>
      </c>
      <c r="I851">
        <v>467.13</v>
      </c>
      <c r="J851" s="28">
        <v>0.52</v>
      </c>
      <c r="K851" t="s">
        <v>400</v>
      </c>
    </row>
    <row r="852" spans="2:11" x14ac:dyDescent="0.3">
      <c r="B852" s="28">
        <v>1</v>
      </c>
      <c r="C852" s="28" t="s">
        <v>467</v>
      </c>
      <c r="D852" t="s">
        <v>76</v>
      </c>
      <c r="E852" s="28" t="str">
        <f>IF(J852&lt;Leyenda!$D$9,Leyenda!$B$10,IF(AND(J852&gt;=Leyenda!$D$9,J852&lt;=Leyenda!$D$8),Leyenda!$B$9,IF(AND(J852&gt;Leyenda!D$8,J852&lt;Leyenda!$D$7),Leyenda!$B$8,Leyenda!$B$7)))</f>
        <v>OK</v>
      </c>
      <c r="F852" t="s">
        <v>407</v>
      </c>
      <c r="G852" t="s">
        <v>35</v>
      </c>
      <c r="H852">
        <v>124.88</v>
      </c>
      <c r="I852">
        <v>467.13</v>
      </c>
      <c r="J852" s="28">
        <v>0.52</v>
      </c>
      <c r="K852" t="s">
        <v>400</v>
      </c>
    </row>
    <row r="853" spans="2:11" x14ac:dyDescent="0.3">
      <c r="B853" s="28">
        <v>1</v>
      </c>
      <c r="C853" s="28" t="s">
        <v>467</v>
      </c>
      <c r="D853" t="s">
        <v>77</v>
      </c>
      <c r="E853" s="28" t="str">
        <f>IF(J853&lt;Leyenda!$D$9,Leyenda!$B$10,IF(AND(J853&gt;=Leyenda!$D$9,J853&lt;=Leyenda!$D$8),Leyenda!$B$9,IF(AND(J853&gt;Leyenda!D$8,J853&lt;Leyenda!$D$7),Leyenda!$B$8,Leyenda!$B$7)))</f>
        <v>OK</v>
      </c>
      <c r="F853" t="s">
        <v>407</v>
      </c>
      <c r="G853" t="s">
        <v>35</v>
      </c>
      <c r="H853">
        <v>124.88</v>
      </c>
      <c r="I853">
        <v>467.13</v>
      </c>
      <c r="J853" s="28">
        <v>0.51</v>
      </c>
      <c r="K853" t="s">
        <v>401</v>
      </c>
    </row>
    <row r="854" spans="2:11" x14ac:dyDescent="0.3">
      <c r="B854" s="28">
        <v>1</v>
      </c>
      <c r="C854" s="28" t="s">
        <v>467</v>
      </c>
      <c r="D854" t="s">
        <v>379</v>
      </c>
      <c r="E854" s="28" t="str">
        <f>IF(J854&lt;Leyenda!$D$9,Leyenda!$B$10,IF(AND(J854&gt;=Leyenda!$D$9,J854&lt;=Leyenda!$D$8),Leyenda!$B$9,IF(AND(J854&gt;Leyenda!D$8,J854&lt;Leyenda!$D$7),Leyenda!$B$8,Leyenda!$B$7)))</f>
        <v>OK</v>
      </c>
      <c r="F854" t="s">
        <v>407</v>
      </c>
      <c r="G854" t="s">
        <v>35</v>
      </c>
      <c r="H854">
        <v>124.88</v>
      </c>
      <c r="I854">
        <v>467.13</v>
      </c>
      <c r="J854" s="28">
        <v>0.52</v>
      </c>
      <c r="K854" t="s">
        <v>401</v>
      </c>
    </row>
    <row r="855" spans="2:11" x14ac:dyDescent="0.3">
      <c r="B855" s="28">
        <v>1</v>
      </c>
      <c r="C855" s="28" t="s">
        <v>467</v>
      </c>
      <c r="D855" t="s">
        <v>79</v>
      </c>
      <c r="E855" s="28" t="str">
        <f>IF(J855&lt;Leyenda!$D$9,Leyenda!$B$10,IF(AND(J855&gt;=Leyenda!$D$9,J855&lt;=Leyenda!$D$8),Leyenda!$B$9,IF(AND(J855&gt;Leyenda!D$8,J855&lt;Leyenda!$D$7),Leyenda!$B$8,Leyenda!$B$7)))</f>
        <v>OK</v>
      </c>
      <c r="F855" t="s">
        <v>34</v>
      </c>
      <c r="G855" t="s">
        <v>35</v>
      </c>
      <c r="H855">
        <v>66.25</v>
      </c>
      <c r="I855">
        <v>56.12</v>
      </c>
      <c r="J855" s="28">
        <v>0.78</v>
      </c>
      <c r="K855" t="s">
        <v>401</v>
      </c>
    </row>
    <row r="856" spans="2:11" x14ac:dyDescent="0.3">
      <c r="B856" s="28">
        <v>1</v>
      </c>
      <c r="C856" s="28" t="s">
        <v>467</v>
      </c>
      <c r="D856" t="s">
        <v>362</v>
      </c>
      <c r="E856" s="28" t="str">
        <f>IF(J856&lt;Leyenda!$D$9,Leyenda!$B$10,IF(AND(J856&gt;=Leyenda!$D$9,J856&lt;=Leyenda!$D$8),Leyenda!$B$9,IF(AND(J856&gt;Leyenda!D$8,J856&lt;Leyenda!$D$7),Leyenda!$B$8,Leyenda!$B$7)))</f>
        <v>OK</v>
      </c>
      <c r="F856" t="s">
        <v>34</v>
      </c>
      <c r="G856" t="s">
        <v>35</v>
      </c>
      <c r="H856">
        <v>66.25</v>
      </c>
      <c r="I856">
        <v>56.12</v>
      </c>
      <c r="J856" s="28">
        <v>0.68</v>
      </c>
      <c r="K856" t="s">
        <v>401</v>
      </c>
    </row>
    <row r="857" spans="2:11" x14ac:dyDescent="0.3">
      <c r="B857" s="28">
        <v>1</v>
      </c>
      <c r="C857" s="28" t="s">
        <v>467</v>
      </c>
      <c r="D857" t="s">
        <v>81</v>
      </c>
      <c r="E857" s="28" t="str">
        <f>IF(J857&lt;Leyenda!$D$9,Leyenda!$B$10,IF(AND(J857&gt;=Leyenda!$D$9,J857&lt;=Leyenda!$D$8),Leyenda!$B$9,IF(AND(J857&gt;Leyenda!D$8,J857&lt;Leyenda!$D$7),Leyenda!$B$8,Leyenda!$B$7)))</f>
        <v>OK</v>
      </c>
      <c r="F857" t="s">
        <v>22</v>
      </c>
      <c r="G857" t="s">
        <v>35</v>
      </c>
      <c r="H857">
        <v>97.73</v>
      </c>
      <c r="I857">
        <v>39.6</v>
      </c>
      <c r="J857" s="28">
        <v>0.7</v>
      </c>
      <c r="K857" t="s">
        <v>401</v>
      </c>
    </row>
    <row r="858" spans="2:11" x14ac:dyDescent="0.3">
      <c r="B858" s="28">
        <v>1</v>
      </c>
      <c r="C858" s="28" t="s">
        <v>467</v>
      </c>
      <c r="D858" t="s">
        <v>364</v>
      </c>
      <c r="E858" s="28" t="str">
        <f>IF(J858&lt;Leyenda!$D$9,Leyenda!$B$10,IF(AND(J858&gt;=Leyenda!$D$9,J858&lt;=Leyenda!$D$8),Leyenda!$B$9,IF(AND(J858&gt;Leyenda!D$8,J858&lt;Leyenda!$D$7),Leyenda!$B$8,Leyenda!$B$7)))</f>
        <v>OK</v>
      </c>
      <c r="F858" t="s">
        <v>22</v>
      </c>
      <c r="G858" t="s">
        <v>35</v>
      </c>
      <c r="H858">
        <v>97.73</v>
      </c>
      <c r="I858">
        <v>39.6</v>
      </c>
      <c r="J858" s="28">
        <v>0.61</v>
      </c>
      <c r="K858" t="s">
        <v>401</v>
      </c>
    </row>
    <row r="859" spans="2:11" x14ac:dyDescent="0.3">
      <c r="B859" s="28">
        <v>1</v>
      </c>
      <c r="C859" s="28" t="s">
        <v>467</v>
      </c>
      <c r="D859" t="s">
        <v>83</v>
      </c>
      <c r="E859" s="28" t="str">
        <f>IF(J859&lt;Leyenda!$D$9,Leyenda!$B$10,IF(AND(J859&gt;=Leyenda!$D$9,J859&lt;=Leyenda!$D$8),Leyenda!$B$9,IF(AND(J859&gt;Leyenda!D$8,J859&lt;Leyenda!$D$7),Leyenda!$B$8,Leyenda!$B$7)))</f>
        <v>OK</v>
      </c>
      <c r="F859" t="s">
        <v>458</v>
      </c>
      <c r="G859" t="s">
        <v>35</v>
      </c>
      <c r="H859">
        <v>104.11</v>
      </c>
      <c r="I859">
        <v>406.74</v>
      </c>
      <c r="J859" s="28">
        <v>0.68</v>
      </c>
      <c r="K859" t="s">
        <v>400</v>
      </c>
    </row>
    <row r="860" spans="2:11" x14ac:dyDescent="0.3">
      <c r="B860" s="28">
        <v>1</v>
      </c>
      <c r="C860" s="28" t="s">
        <v>467</v>
      </c>
      <c r="D860" t="s">
        <v>84</v>
      </c>
      <c r="E860" s="28" t="str">
        <f>IF(J860&lt;Leyenda!$D$9,Leyenda!$B$10,IF(AND(J860&gt;=Leyenda!$D$9,J860&lt;=Leyenda!$D$8),Leyenda!$B$9,IF(AND(J860&gt;Leyenda!D$8,J860&lt;Leyenda!$D$7),Leyenda!$B$8,Leyenda!$B$7)))</f>
        <v>SOBRE</v>
      </c>
      <c r="F860" t="s">
        <v>407</v>
      </c>
      <c r="G860" t="s">
        <v>35</v>
      </c>
      <c r="H860">
        <v>124.88</v>
      </c>
      <c r="I860">
        <v>467.13</v>
      </c>
      <c r="J860" s="28">
        <v>0.42</v>
      </c>
      <c r="K860" t="s">
        <v>401</v>
      </c>
    </row>
    <row r="861" spans="2:11" x14ac:dyDescent="0.3">
      <c r="B861" s="28">
        <v>1</v>
      </c>
      <c r="C861" s="28" t="s">
        <v>467</v>
      </c>
      <c r="D861" t="s">
        <v>381</v>
      </c>
      <c r="E861" s="28" t="str">
        <f>IF(J861&lt;Leyenda!$D$9,Leyenda!$B$10,IF(AND(J861&gt;=Leyenda!$D$9,J861&lt;=Leyenda!$D$8),Leyenda!$B$9,IF(AND(J861&gt;Leyenda!D$8,J861&lt;Leyenda!$D$7),Leyenda!$B$8,Leyenda!$B$7)))</f>
        <v>OK</v>
      </c>
      <c r="F861" t="s">
        <v>458</v>
      </c>
      <c r="G861" t="s">
        <v>35</v>
      </c>
      <c r="H861">
        <v>104.11</v>
      </c>
      <c r="I861">
        <v>406.74</v>
      </c>
      <c r="J861" s="28">
        <v>0.7</v>
      </c>
      <c r="K861" t="s">
        <v>400</v>
      </c>
    </row>
    <row r="862" spans="2:11" x14ac:dyDescent="0.3">
      <c r="B862" s="28">
        <v>1</v>
      </c>
      <c r="C862" s="28" t="s">
        <v>467</v>
      </c>
      <c r="D862" t="s">
        <v>86</v>
      </c>
      <c r="E862" s="28" t="str">
        <f>IF(J862&lt;Leyenda!$D$9,Leyenda!$B$10,IF(AND(J862&gt;=Leyenda!$D$9,J862&lt;=Leyenda!$D$8),Leyenda!$B$9,IF(AND(J862&gt;Leyenda!D$8,J862&lt;Leyenda!$D$7),Leyenda!$B$8,Leyenda!$B$7)))</f>
        <v>OK</v>
      </c>
      <c r="F862" t="s">
        <v>407</v>
      </c>
      <c r="G862" t="s">
        <v>35</v>
      </c>
      <c r="H862">
        <v>124.88</v>
      </c>
      <c r="I862">
        <v>467.13</v>
      </c>
      <c r="J862" s="28">
        <v>0.51</v>
      </c>
      <c r="K862" t="s">
        <v>401</v>
      </c>
    </row>
    <row r="863" spans="2:11" x14ac:dyDescent="0.3">
      <c r="B863" s="28">
        <v>1</v>
      </c>
      <c r="C863" s="28" t="s">
        <v>467</v>
      </c>
      <c r="D863" t="s">
        <v>87</v>
      </c>
      <c r="E863" s="28" t="str">
        <f>IF(J863&lt;Leyenda!$D$9,Leyenda!$B$10,IF(AND(J863&gt;=Leyenda!$D$9,J863&lt;=Leyenda!$D$8),Leyenda!$B$9,IF(AND(J863&gt;Leyenda!D$8,J863&lt;Leyenda!$D$7),Leyenda!$B$8,Leyenda!$B$7)))</f>
        <v>OK</v>
      </c>
      <c r="F863" t="s">
        <v>407</v>
      </c>
      <c r="G863" t="s">
        <v>35</v>
      </c>
      <c r="H863">
        <v>124.88</v>
      </c>
      <c r="I863">
        <v>467.13</v>
      </c>
      <c r="J863" s="28">
        <v>0.51</v>
      </c>
      <c r="K863" t="s">
        <v>401</v>
      </c>
    </row>
    <row r="864" spans="2:11" x14ac:dyDescent="0.3">
      <c r="B864" s="28">
        <v>1</v>
      </c>
      <c r="C864" s="28" t="s">
        <v>467</v>
      </c>
      <c r="D864" t="s">
        <v>88</v>
      </c>
      <c r="E864" s="28" t="str">
        <f>IF(J864&lt;Leyenda!$D$9,Leyenda!$B$10,IF(AND(J864&gt;=Leyenda!$D$9,J864&lt;=Leyenda!$D$8),Leyenda!$B$9,IF(AND(J864&gt;Leyenda!D$8,J864&lt;Leyenda!$D$7),Leyenda!$B$8,Leyenda!$B$7)))</f>
        <v>OK</v>
      </c>
      <c r="F864" t="s">
        <v>407</v>
      </c>
      <c r="G864" t="s">
        <v>35</v>
      </c>
      <c r="H864">
        <v>124.88</v>
      </c>
      <c r="I864">
        <v>467.13</v>
      </c>
      <c r="J864" s="28">
        <v>0.52</v>
      </c>
      <c r="K864" t="s">
        <v>400</v>
      </c>
    </row>
    <row r="865" spans="2:11" x14ac:dyDescent="0.3">
      <c r="B865" s="28">
        <v>1</v>
      </c>
      <c r="C865" s="28" t="s">
        <v>467</v>
      </c>
      <c r="D865" t="s">
        <v>89</v>
      </c>
      <c r="E865" s="28" t="str">
        <f>IF(J865&lt;Leyenda!$D$9,Leyenda!$B$10,IF(AND(J865&gt;=Leyenda!$D$9,J865&lt;=Leyenda!$D$8),Leyenda!$B$9,IF(AND(J865&gt;Leyenda!D$8,J865&lt;Leyenda!$D$7),Leyenda!$B$8,Leyenda!$B$7)))</f>
        <v>OK</v>
      </c>
      <c r="F865" t="s">
        <v>407</v>
      </c>
      <c r="G865" t="s">
        <v>35</v>
      </c>
      <c r="H865">
        <v>124.88</v>
      </c>
      <c r="I865">
        <v>467.13</v>
      </c>
      <c r="J865" s="28">
        <v>0.52</v>
      </c>
      <c r="K865" t="s">
        <v>400</v>
      </c>
    </row>
    <row r="866" spans="2:11" x14ac:dyDescent="0.3">
      <c r="B866" s="28">
        <v>1</v>
      </c>
      <c r="C866" s="28" t="s">
        <v>467</v>
      </c>
      <c r="D866" t="s">
        <v>90</v>
      </c>
      <c r="E866" s="28" t="str">
        <f>IF(J866&lt;Leyenda!$D$9,Leyenda!$B$10,IF(AND(J866&gt;=Leyenda!$D$9,J866&lt;=Leyenda!$D$8),Leyenda!$B$9,IF(AND(J866&gt;Leyenda!D$8,J866&lt;Leyenda!$D$7),Leyenda!$B$8,Leyenda!$B$7)))</f>
        <v>OK</v>
      </c>
      <c r="F866" t="s">
        <v>407</v>
      </c>
      <c r="G866" t="s">
        <v>35</v>
      </c>
      <c r="H866">
        <v>124.88</v>
      </c>
      <c r="I866">
        <v>467.13</v>
      </c>
      <c r="J866" s="28">
        <v>0.51</v>
      </c>
      <c r="K866" t="s">
        <v>401</v>
      </c>
    </row>
    <row r="867" spans="2:11" x14ac:dyDescent="0.3">
      <c r="B867" s="28">
        <v>1</v>
      </c>
      <c r="C867" s="28" t="s">
        <v>467</v>
      </c>
      <c r="D867" t="s">
        <v>382</v>
      </c>
      <c r="E867" s="28" t="str">
        <f>IF(J867&lt;Leyenda!$D$9,Leyenda!$B$10,IF(AND(J867&gt;=Leyenda!$D$9,J867&lt;=Leyenda!$D$8),Leyenda!$B$9,IF(AND(J867&gt;Leyenda!D$8,J867&lt;Leyenda!$D$7),Leyenda!$B$8,Leyenda!$B$7)))</f>
        <v>OK</v>
      </c>
      <c r="F867" t="s">
        <v>407</v>
      </c>
      <c r="G867" t="s">
        <v>35</v>
      </c>
      <c r="H867">
        <v>124.88</v>
      </c>
      <c r="I867">
        <v>467.13</v>
      </c>
      <c r="J867" s="28">
        <v>0.52</v>
      </c>
      <c r="K867" t="s">
        <v>401</v>
      </c>
    </row>
    <row r="868" spans="2:11" x14ac:dyDescent="0.3">
      <c r="B868" s="28">
        <v>1</v>
      </c>
      <c r="C868" s="28" t="s">
        <v>467</v>
      </c>
      <c r="D868" t="s">
        <v>92</v>
      </c>
      <c r="E868" s="28" t="str">
        <f>IF(J868&lt;Leyenda!$D$9,Leyenda!$B$10,IF(AND(J868&gt;=Leyenda!$D$9,J868&lt;=Leyenda!$D$8),Leyenda!$B$9,IF(AND(J868&gt;Leyenda!D$8,J868&lt;Leyenda!$D$7),Leyenda!$B$8,Leyenda!$B$7)))</f>
        <v>OK</v>
      </c>
      <c r="F868" t="s">
        <v>34</v>
      </c>
      <c r="G868" t="s">
        <v>35</v>
      </c>
      <c r="H868">
        <v>66.25</v>
      </c>
      <c r="I868">
        <v>56.12</v>
      </c>
      <c r="J868" s="28">
        <v>0.79</v>
      </c>
      <c r="K868" t="s">
        <v>401</v>
      </c>
    </row>
    <row r="869" spans="2:11" x14ac:dyDescent="0.3">
      <c r="B869" s="28">
        <v>1</v>
      </c>
      <c r="C869" s="28" t="s">
        <v>467</v>
      </c>
      <c r="D869" t="s">
        <v>383</v>
      </c>
      <c r="E869" s="28" t="str">
        <f>IF(J869&lt;Leyenda!$D$9,Leyenda!$B$10,IF(AND(J869&gt;=Leyenda!$D$9,J869&lt;=Leyenda!$D$8),Leyenda!$B$9,IF(AND(J869&gt;Leyenda!D$8,J869&lt;Leyenda!$D$7),Leyenda!$B$8,Leyenda!$B$7)))</f>
        <v>OK</v>
      </c>
      <c r="F869" t="s">
        <v>34</v>
      </c>
      <c r="G869" t="s">
        <v>35</v>
      </c>
      <c r="H869">
        <v>66.25</v>
      </c>
      <c r="I869">
        <v>56.12</v>
      </c>
      <c r="J869" s="28">
        <v>0.68</v>
      </c>
      <c r="K869" t="s">
        <v>401</v>
      </c>
    </row>
    <row r="870" spans="2:11" x14ac:dyDescent="0.3">
      <c r="B870" s="28">
        <v>1</v>
      </c>
      <c r="C870" s="28" t="s">
        <v>467</v>
      </c>
      <c r="D870" t="s">
        <v>94</v>
      </c>
      <c r="E870" s="28" t="str">
        <f>IF(J870&lt;Leyenda!$D$9,Leyenda!$B$10,IF(AND(J870&gt;=Leyenda!$D$9,J870&lt;=Leyenda!$D$8),Leyenda!$B$9,IF(AND(J870&gt;Leyenda!D$8,J870&lt;Leyenda!$D$7),Leyenda!$B$8,Leyenda!$B$7)))</f>
        <v>OK</v>
      </c>
      <c r="F870" t="s">
        <v>22</v>
      </c>
      <c r="G870" t="s">
        <v>35</v>
      </c>
      <c r="H870">
        <v>97.73</v>
      </c>
      <c r="I870">
        <v>39.6</v>
      </c>
      <c r="J870" s="28">
        <v>0.7</v>
      </c>
      <c r="K870" t="s">
        <v>401</v>
      </c>
    </row>
    <row r="871" spans="2:11" x14ac:dyDescent="0.3">
      <c r="B871" s="28">
        <v>1</v>
      </c>
      <c r="C871" s="28" t="s">
        <v>467</v>
      </c>
      <c r="D871" t="s">
        <v>384</v>
      </c>
      <c r="E871" s="28" t="str">
        <f>IF(J871&lt;Leyenda!$D$9,Leyenda!$B$10,IF(AND(J871&gt;=Leyenda!$D$9,J871&lt;=Leyenda!$D$8),Leyenda!$B$9,IF(AND(J871&gt;Leyenda!D$8,J871&lt;Leyenda!$D$7),Leyenda!$B$8,Leyenda!$B$7)))</f>
        <v>OK</v>
      </c>
      <c r="F871" t="s">
        <v>22</v>
      </c>
      <c r="G871" t="s">
        <v>35</v>
      </c>
      <c r="H871">
        <v>97.73</v>
      </c>
      <c r="I871">
        <v>39.6</v>
      </c>
      <c r="J871" s="28">
        <v>0.61</v>
      </c>
      <c r="K871" t="s">
        <v>401</v>
      </c>
    </row>
    <row r="872" spans="2:11" x14ac:dyDescent="0.3">
      <c r="B872" s="28">
        <v>1</v>
      </c>
      <c r="C872" s="28" t="s">
        <v>467</v>
      </c>
      <c r="D872" t="s">
        <v>96</v>
      </c>
      <c r="E872" s="28" t="str">
        <f>IF(J872&lt;Leyenda!$D$9,Leyenda!$B$10,IF(AND(J872&gt;=Leyenda!$D$9,J872&lt;=Leyenda!$D$8),Leyenda!$B$9,IF(AND(J872&gt;Leyenda!D$8,J872&lt;Leyenda!$D$7),Leyenda!$B$8,Leyenda!$B$7)))</f>
        <v>OK</v>
      </c>
      <c r="F872" t="s">
        <v>458</v>
      </c>
      <c r="G872" t="s">
        <v>35</v>
      </c>
      <c r="H872">
        <v>104.11</v>
      </c>
      <c r="I872">
        <v>406.74</v>
      </c>
      <c r="J872" s="28">
        <v>0.68</v>
      </c>
      <c r="K872" t="s">
        <v>400</v>
      </c>
    </row>
    <row r="873" spans="2:11" x14ac:dyDescent="0.3">
      <c r="B873" s="28">
        <v>1</v>
      </c>
      <c r="C873" s="28" t="s">
        <v>467</v>
      </c>
      <c r="D873" t="s">
        <v>97</v>
      </c>
      <c r="E873" s="28" t="str">
        <f>IF(J873&lt;Leyenda!$D$9,Leyenda!$B$10,IF(AND(J873&gt;=Leyenda!$D$9,J873&lt;=Leyenda!$D$8),Leyenda!$B$9,IF(AND(J873&gt;Leyenda!D$8,J873&lt;Leyenda!$D$7),Leyenda!$B$8,Leyenda!$B$7)))</f>
        <v>SOBRE</v>
      </c>
      <c r="F873" t="s">
        <v>407</v>
      </c>
      <c r="G873" t="s">
        <v>35</v>
      </c>
      <c r="H873">
        <v>124.88</v>
      </c>
      <c r="I873">
        <v>467.13</v>
      </c>
      <c r="J873" s="28">
        <v>0.42</v>
      </c>
      <c r="K873" t="s">
        <v>401</v>
      </c>
    </row>
    <row r="874" spans="2:11" x14ac:dyDescent="0.3">
      <c r="B874" s="28">
        <v>1</v>
      </c>
      <c r="C874" s="28" t="s">
        <v>467</v>
      </c>
      <c r="D874" t="s">
        <v>386</v>
      </c>
      <c r="E874" s="28" t="str">
        <f>IF(J874&lt;Leyenda!$D$9,Leyenda!$B$10,IF(AND(J874&gt;=Leyenda!$D$9,J874&lt;=Leyenda!$D$8),Leyenda!$B$9,IF(AND(J874&gt;Leyenda!D$8,J874&lt;Leyenda!$D$7),Leyenda!$B$8,Leyenda!$B$7)))</f>
        <v>OK</v>
      </c>
      <c r="F874" t="s">
        <v>458</v>
      </c>
      <c r="G874" t="s">
        <v>35</v>
      </c>
      <c r="H874">
        <v>104.11</v>
      </c>
      <c r="I874">
        <v>406.74</v>
      </c>
      <c r="J874" s="28">
        <v>0.71</v>
      </c>
      <c r="K874" t="s">
        <v>400</v>
      </c>
    </row>
    <row r="875" spans="2:11" x14ac:dyDescent="0.3">
      <c r="B875" s="28">
        <v>1</v>
      </c>
      <c r="C875" s="28" t="s">
        <v>467</v>
      </c>
      <c r="D875" t="s">
        <v>99</v>
      </c>
      <c r="E875" s="28" t="str">
        <f>IF(J875&lt;Leyenda!$D$9,Leyenda!$B$10,IF(AND(J875&gt;=Leyenda!$D$9,J875&lt;=Leyenda!$D$8),Leyenda!$B$9,IF(AND(J875&gt;Leyenda!D$8,J875&lt;Leyenda!$D$7),Leyenda!$B$8,Leyenda!$B$7)))</f>
        <v>OK</v>
      </c>
      <c r="F875" t="s">
        <v>407</v>
      </c>
      <c r="G875" t="s">
        <v>35</v>
      </c>
      <c r="H875">
        <v>124.88</v>
      </c>
      <c r="I875">
        <v>467.13</v>
      </c>
      <c r="J875" s="28">
        <v>0.5</v>
      </c>
      <c r="K875" t="s">
        <v>401</v>
      </c>
    </row>
    <row r="876" spans="2:11" x14ac:dyDescent="0.3">
      <c r="B876" s="28">
        <v>1</v>
      </c>
      <c r="C876" s="28" t="s">
        <v>467</v>
      </c>
      <c r="D876" t="s">
        <v>100</v>
      </c>
      <c r="E876" s="28" t="str">
        <f>IF(J876&lt;Leyenda!$D$9,Leyenda!$B$10,IF(AND(J876&gt;=Leyenda!$D$9,J876&lt;=Leyenda!$D$8),Leyenda!$B$9,IF(AND(J876&gt;Leyenda!D$8,J876&lt;Leyenda!$D$7),Leyenda!$B$8,Leyenda!$B$7)))</f>
        <v>OK</v>
      </c>
      <c r="F876" t="s">
        <v>407</v>
      </c>
      <c r="G876" t="s">
        <v>35</v>
      </c>
      <c r="H876">
        <v>124.88</v>
      </c>
      <c r="I876">
        <v>467.13</v>
      </c>
      <c r="J876" s="28">
        <v>0.51</v>
      </c>
      <c r="K876" t="s">
        <v>401</v>
      </c>
    </row>
    <row r="877" spans="2:11" x14ac:dyDescent="0.3">
      <c r="B877" s="28">
        <v>1</v>
      </c>
      <c r="C877" s="28" t="s">
        <v>467</v>
      </c>
      <c r="D877" t="s">
        <v>101</v>
      </c>
      <c r="E877" s="28" t="str">
        <f>IF(J877&lt;Leyenda!$D$9,Leyenda!$B$10,IF(AND(J877&gt;=Leyenda!$D$9,J877&lt;=Leyenda!$D$8),Leyenda!$B$9,IF(AND(J877&gt;Leyenda!D$8,J877&lt;Leyenda!$D$7),Leyenda!$B$8,Leyenda!$B$7)))</f>
        <v>SOBRE</v>
      </c>
      <c r="F877" t="s">
        <v>407</v>
      </c>
      <c r="G877" t="s">
        <v>35</v>
      </c>
      <c r="H877">
        <v>124.88</v>
      </c>
      <c r="I877">
        <v>467.13</v>
      </c>
      <c r="J877" s="28">
        <v>0.49</v>
      </c>
      <c r="K877" t="s">
        <v>400</v>
      </c>
    </row>
    <row r="878" spans="2:11" x14ac:dyDescent="0.3">
      <c r="B878" s="28">
        <v>1</v>
      </c>
      <c r="C878" s="28" t="s">
        <v>467</v>
      </c>
      <c r="D878" t="s">
        <v>102</v>
      </c>
      <c r="E878" s="28" t="str">
        <f>IF(J878&lt;Leyenda!$D$9,Leyenda!$B$10,IF(AND(J878&gt;=Leyenda!$D$9,J878&lt;=Leyenda!$D$8),Leyenda!$B$9,IF(AND(J878&gt;Leyenda!D$8,J878&lt;Leyenda!$D$7),Leyenda!$B$8,Leyenda!$B$7)))</f>
        <v>SOBRE</v>
      </c>
      <c r="F878" t="s">
        <v>407</v>
      </c>
      <c r="G878" t="s">
        <v>35</v>
      </c>
      <c r="H878">
        <v>124.88</v>
      </c>
      <c r="I878">
        <v>467.13</v>
      </c>
      <c r="J878" s="28">
        <v>0.49</v>
      </c>
      <c r="K878" t="s">
        <v>400</v>
      </c>
    </row>
    <row r="879" spans="2:11" x14ac:dyDescent="0.3">
      <c r="B879" s="28">
        <v>1</v>
      </c>
      <c r="C879" s="28" t="s">
        <v>467</v>
      </c>
      <c r="D879" t="s">
        <v>103</v>
      </c>
      <c r="E879" s="28" t="str">
        <f>IF(J879&lt;Leyenda!$D$9,Leyenda!$B$10,IF(AND(J879&gt;=Leyenda!$D$9,J879&lt;=Leyenda!$D$8),Leyenda!$B$9,IF(AND(J879&gt;Leyenda!D$8,J879&lt;Leyenda!$D$7),Leyenda!$B$8,Leyenda!$B$7)))</f>
        <v>SOBRE</v>
      </c>
      <c r="F879" t="s">
        <v>407</v>
      </c>
      <c r="G879" t="s">
        <v>35</v>
      </c>
      <c r="H879">
        <v>124.88</v>
      </c>
      <c r="I879">
        <v>467.13</v>
      </c>
      <c r="J879" s="28">
        <v>0.49</v>
      </c>
      <c r="K879" t="s">
        <v>401</v>
      </c>
    </row>
    <row r="880" spans="2:11" x14ac:dyDescent="0.3">
      <c r="B880" s="28">
        <v>1</v>
      </c>
      <c r="C880" s="28" t="s">
        <v>467</v>
      </c>
      <c r="D880" t="s">
        <v>387</v>
      </c>
      <c r="E880" s="28" t="str">
        <f>IF(J880&lt;Leyenda!$D$9,Leyenda!$B$10,IF(AND(J880&gt;=Leyenda!$D$9,J880&lt;=Leyenda!$D$8),Leyenda!$B$9,IF(AND(J880&gt;Leyenda!D$8,J880&lt;Leyenda!$D$7),Leyenda!$B$8,Leyenda!$B$7)))</f>
        <v>SOBRE</v>
      </c>
      <c r="F880" t="s">
        <v>407</v>
      </c>
      <c r="G880" t="s">
        <v>35</v>
      </c>
      <c r="H880">
        <v>124.88</v>
      </c>
      <c r="I880">
        <v>467.13</v>
      </c>
      <c r="J880" s="28">
        <v>0.49</v>
      </c>
      <c r="K880" t="s">
        <v>401</v>
      </c>
    </row>
    <row r="881" spans="2:11" x14ac:dyDescent="0.3">
      <c r="B881" s="28">
        <v>1</v>
      </c>
      <c r="C881" s="28" t="s">
        <v>467</v>
      </c>
      <c r="D881" t="s">
        <v>13</v>
      </c>
      <c r="E881" s="28" t="str">
        <f>IF(J881&lt;Leyenda!$D$9,Leyenda!$B$10,IF(AND(J881&gt;=Leyenda!$D$9,J881&lt;=Leyenda!$D$8),Leyenda!$B$9,IF(AND(J881&gt;Leyenda!D$8,J881&lt;Leyenda!$D$7),Leyenda!$B$8,Leyenda!$B$7)))</f>
        <v>OK</v>
      </c>
      <c r="F881" t="s">
        <v>34</v>
      </c>
      <c r="G881" t="s">
        <v>35</v>
      </c>
      <c r="H881">
        <v>66.25</v>
      </c>
      <c r="I881">
        <v>56.12</v>
      </c>
      <c r="J881" s="28">
        <v>0.78</v>
      </c>
      <c r="K881" t="s">
        <v>401</v>
      </c>
    </row>
    <row r="882" spans="2:11" x14ac:dyDescent="0.3">
      <c r="B882" s="28">
        <v>1</v>
      </c>
      <c r="C882" s="28" t="s">
        <v>467</v>
      </c>
      <c r="D882" t="s">
        <v>388</v>
      </c>
      <c r="E882" s="28" t="str">
        <f>IF(J882&lt;Leyenda!$D$9,Leyenda!$B$10,IF(AND(J882&gt;=Leyenda!$D$9,J882&lt;=Leyenda!$D$8),Leyenda!$B$9,IF(AND(J882&gt;Leyenda!D$8,J882&lt;Leyenda!$D$7),Leyenda!$B$8,Leyenda!$B$7)))</f>
        <v>OK</v>
      </c>
      <c r="F882" t="s">
        <v>34</v>
      </c>
      <c r="G882" t="s">
        <v>35</v>
      </c>
      <c r="H882">
        <v>66.25</v>
      </c>
      <c r="I882">
        <v>56.12</v>
      </c>
      <c r="J882" s="28">
        <v>0.68</v>
      </c>
      <c r="K882" t="s">
        <v>401</v>
      </c>
    </row>
    <row r="883" spans="2:11" x14ac:dyDescent="0.3">
      <c r="B883" s="28">
        <v>1</v>
      </c>
      <c r="C883" s="28" t="s">
        <v>467</v>
      </c>
      <c r="D883" t="s">
        <v>21</v>
      </c>
      <c r="E883" s="28" t="str">
        <f>IF(J883&lt;Leyenda!$D$9,Leyenda!$B$10,IF(AND(J883&gt;=Leyenda!$D$9,J883&lt;=Leyenda!$D$8),Leyenda!$B$9,IF(AND(J883&gt;Leyenda!D$8,J883&lt;Leyenda!$D$7),Leyenda!$B$8,Leyenda!$B$7)))</f>
        <v>OK</v>
      </c>
      <c r="F883" t="s">
        <v>22</v>
      </c>
      <c r="G883" t="s">
        <v>35</v>
      </c>
      <c r="H883">
        <v>97.73</v>
      </c>
      <c r="I883">
        <v>39.6</v>
      </c>
      <c r="J883" s="28">
        <v>0.7</v>
      </c>
      <c r="K883" t="s">
        <v>401</v>
      </c>
    </row>
    <row r="884" spans="2:11" x14ac:dyDescent="0.3">
      <c r="B884" s="28">
        <v>1</v>
      </c>
      <c r="C884" s="28" t="s">
        <v>467</v>
      </c>
      <c r="D884" t="s">
        <v>389</v>
      </c>
      <c r="E884" s="28" t="str">
        <f>IF(J884&lt;Leyenda!$D$9,Leyenda!$B$10,IF(AND(J884&gt;=Leyenda!$D$9,J884&lt;=Leyenda!$D$8),Leyenda!$B$9,IF(AND(J884&gt;Leyenda!D$8,J884&lt;Leyenda!$D$7),Leyenda!$B$8,Leyenda!$B$7)))</f>
        <v>OK</v>
      </c>
      <c r="F884" t="s">
        <v>22</v>
      </c>
      <c r="G884" t="s">
        <v>35</v>
      </c>
      <c r="H884">
        <v>97.73</v>
      </c>
      <c r="I884">
        <v>39.6</v>
      </c>
      <c r="J884" s="28">
        <v>0.61</v>
      </c>
      <c r="K884" t="s">
        <v>401</v>
      </c>
    </row>
    <row r="885" spans="2:11" x14ac:dyDescent="0.3">
      <c r="B885" s="28">
        <v>1</v>
      </c>
      <c r="C885" s="28" t="s">
        <v>467</v>
      </c>
      <c r="D885" t="s">
        <v>107</v>
      </c>
      <c r="E885" s="28" t="str">
        <f>IF(J885&lt;Leyenda!$D$9,Leyenda!$B$10,IF(AND(J885&gt;=Leyenda!$D$9,J885&lt;=Leyenda!$D$8),Leyenda!$B$9,IF(AND(J885&gt;Leyenda!D$8,J885&lt;Leyenda!$D$7),Leyenda!$B$8,Leyenda!$B$7)))</f>
        <v>OK</v>
      </c>
      <c r="F885" t="s">
        <v>458</v>
      </c>
      <c r="G885" t="s">
        <v>35</v>
      </c>
      <c r="H885">
        <v>104.11</v>
      </c>
      <c r="I885">
        <v>406.74</v>
      </c>
      <c r="J885" s="28">
        <v>0.77</v>
      </c>
      <c r="K885" t="s">
        <v>400</v>
      </c>
    </row>
    <row r="886" spans="2:11" x14ac:dyDescent="0.3">
      <c r="B886" s="28">
        <v>1</v>
      </c>
      <c r="C886" s="28" t="s">
        <v>467</v>
      </c>
      <c r="D886" t="s">
        <v>108</v>
      </c>
      <c r="E886" s="28" t="str">
        <f>IF(J886&lt;Leyenda!$D$9,Leyenda!$B$10,IF(AND(J886&gt;=Leyenda!$D$9,J886&lt;=Leyenda!$D$8),Leyenda!$B$9,IF(AND(J886&gt;Leyenda!D$8,J886&lt;Leyenda!$D$7),Leyenda!$B$8,Leyenda!$B$7)))</f>
        <v>SOBRE</v>
      </c>
      <c r="F886" t="s">
        <v>407</v>
      </c>
      <c r="G886" t="s">
        <v>35</v>
      </c>
      <c r="H886">
        <v>124.88</v>
      </c>
      <c r="I886">
        <v>467.13</v>
      </c>
      <c r="J886" s="28">
        <v>0.38</v>
      </c>
      <c r="K886" t="s">
        <v>401</v>
      </c>
    </row>
    <row r="887" spans="2:11" x14ac:dyDescent="0.3">
      <c r="B887" s="28">
        <v>1</v>
      </c>
      <c r="C887" s="28" t="s">
        <v>467</v>
      </c>
      <c r="D887" t="s">
        <v>391</v>
      </c>
      <c r="E887" s="28" t="str">
        <f>IF(J887&lt;Leyenda!$D$9,Leyenda!$B$10,IF(AND(J887&gt;=Leyenda!$D$9,J887&lt;=Leyenda!$D$8),Leyenda!$B$9,IF(AND(J887&gt;Leyenda!D$8,J887&lt;Leyenda!$D$7),Leyenda!$B$8,Leyenda!$B$7)))</f>
        <v>OK</v>
      </c>
      <c r="F887" t="s">
        <v>458</v>
      </c>
      <c r="G887" t="s">
        <v>35</v>
      </c>
      <c r="H887">
        <v>104.11</v>
      </c>
      <c r="I887">
        <v>406.74</v>
      </c>
      <c r="J887" s="28">
        <v>0.79</v>
      </c>
      <c r="K887" t="s">
        <v>400</v>
      </c>
    </row>
    <row r="888" spans="2:11" x14ac:dyDescent="0.3">
      <c r="B888" s="28">
        <v>1</v>
      </c>
      <c r="C888" s="28" t="s">
        <v>467</v>
      </c>
      <c r="D888" t="s">
        <v>110</v>
      </c>
      <c r="E888" s="28" t="str">
        <f>IF(J888&lt;Leyenda!$D$9,Leyenda!$B$10,IF(AND(J888&gt;=Leyenda!$D$9,J888&lt;=Leyenda!$D$8),Leyenda!$B$9,IF(AND(J888&gt;Leyenda!D$8,J888&lt;Leyenda!$D$7),Leyenda!$B$8,Leyenda!$B$7)))</f>
        <v>SOBRE</v>
      </c>
      <c r="F888" t="s">
        <v>407</v>
      </c>
      <c r="G888" t="s">
        <v>35</v>
      </c>
      <c r="H888">
        <v>124.88</v>
      </c>
      <c r="I888">
        <v>467.13</v>
      </c>
      <c r="J888" s="28">
        <v>0.45</v>
      </c>
      <c r="K888" t="s">
        <v>401</v>
      </c>
    </row>
    <row r="889" spans="2:11" x14ac:dyDescent="0.3">
      <c r="B889" s="28">
        <v>1</v>
      </c>
      <c r="C889" s="28" t="s">
        <v>467</v>
      </c>
      <c r="D889" t="s">
        <v>111</v>
      </c>
      <c r="E889" s="28" t="str">
        <f>IF(J889&lt;Leyenda!$D$9,Leyenda!$B$10,IF(AND(J889&gt;=Leyenda!$D$9,J889&lt;=Leyenda!$D$8),Leyenda!$B$9,IF(AND(J889&gt;Leyenda!D$8,J889&lt;Leyenda!$D$7),Leyenda!$B$8,Leyenda!$B$7)))</f>
        <v>SOBRE</v>
      </c>
      <c r="F889" t="s">
        <v>407</v>
      </c>
      <c r="G889" t="s">
        <v>35</v>
      </c>
      <c r="H889">
        <v>124.88</v>
      </c>
      <c r="I889">
        <v>467.13</v>
      </c>
      <c r="J889" s="28">
        <v>0.46</v>
      </c>
      <c r="K889" t="s">
        <v>401</v>
      </c>
    </row>
    <row r="890" spans="2:11" x14ac:dyDescent="0.3">
      <c r="B890" s="28">
        <v>1</v>
      </c>
      <c r="C890" s="28" t="s">
        <v>467</v>
      </c>
      <c r="D890" t="s">
        <v>112</v>
      </c>
      <c r="E890" s="28" t="str">
        <f>IF(J890&lt;Leyenda!$D$9,Leyenda!$B$10,IF(AND(J890&gt;=Leyenda!$D$9,J890&lt;=Leyenda!$D$8),Leyenda!$B$9,IF(AND(J890&gt;Leyenda!D$8,J890&lt;Leyenda!$D$7),Leyenda!$B$8,Leyenda!$B$7)))</f>
        <v>OK</v>
      </c>
      <c r="F890" t="s">
        <v>407</v>
      </c>
      <c r="G890" t="s">
        <v>35</v>
      </c>
      <c r="H890">
        <v>124.88</v>
      </c>
      <c r="I890">
        <v>467.13</v>
      </c>
      <c r="J890" s="28">
        <v>0.57999999999999996</v>
      </c>
      <c r="K890" t="s">
        <v>400</v>
      </c>
    </row>
    <row r="891" spans="2:11" x14ac:dyDescent="0.3">
      <c r="B891" s="28">
        <v>1</v>
      </c>
      <c r="C891" s="28" t="s">
        <v>467</v>
      </c>
      <c r="D891" t="s">
        <v>113</v>
      </c>
      <c r="E891" s="28" t="str">
        <f>IF(J891&lt;Leyenda!$D$9,Leyenda!$B$10,IF(AND(J891&gt;=Leyenda!$D$9,J891&lt;=Leyenda!$D$8),Leyenda!$B$9,IF(AND(J891&gt;Leyenda!D$8,J891&lt;Leyenda!$D$7),Leyenda!$B$8,Leyenda!$B$7)))</f>
        <v>OK</v>
      </c>
      <c r="F891" t="s">
        <v>407</v>
      </c>
      <c r="G891" t="s">
        <v>35</v>
      </c>
      <c r="H891">
        <v>124.88</v>
      </c>
      <c r="I891">
        <v>467.13</v>
      </c>
      <c r="J891" s="28">
        <v>0.57999999999999996</v>
      </c>
      <c r="K891" t="s">
        <v>400</v>
      </c>
    </row>
    <row r="892" spans="2:11" x14ac:dyDescent="0.3">
      <c r="B892" s="28">
        <v>1</v>
      </c>
      <c r="C892" s="28" t="s">
        <v>467</v>
      </c>
      <c r="D892" t="s">
        <v>114</v>
      </c>
      <c r="E892" s="28" t="str">
        <f>IF(J892&lt;Leyenda!$D$9,Leyenda!$B$10,IF(AND(J892&gt;=Leyenda!$D$9,J892&lt;=Leyenda!$D$8),Leyenda!$B$9,IF(AND(J892&gt;Leyenda!D$8,J892&lt;Leyenda!$D$7),Leyenda!$B$8,Leyenda!$B$7)))</f>
        <v>OK</v>
      </c>
      <c r="F892" t="s">
        <v>407</v>
      </c>
      <c r="G892" t="s">
        <v>35</v>
      </c>
      <c r="H892">
        <v>124.88</v>
      </c>
      <c r="I892">
        <v>467.13</v>
      </c>
      <c r="J892" s="28">
        <v>0.56000000000000005</v>
      </c>
      <c r="K892" t="s">
        <v>400</v>
      </c>
    </row>
    <row r="893" spans="2:11" x14ac:dyDescent="0.3">
      <c r="B893" s="28">
        <v>1</v>
      </c>
      <c r="C893" s="28" t="s">
        <v>467</v>
      </c>
      <c r="D893" t="s">
        <v>392</v>
      </c>
      <c r="E893" s="28" t="str">
        <f>IF(J893&lt;Leyenda!$D$9,Leyenda!$B$10,IF(AND(J893&gt;=Leyenda!$D$9,J893&lt;=Leyenda!$D$8),Leyenda!$B$9,IF(AND(J893&gt;Leyenda!D$8,J893&lt;Leyenda!$D$7),Leyenda!$B$8,Leyenda!$B$7)))</f>
        <v>OK</v>
      </c>
      <c r="F893" t="s">
        <v>407</v>
      </c>
      <c r="G893" t="s">
        <v>35</v>
      </c>
      <c r="H893">
        <v>124.88</v>
      </c>
      <c r="I893">
        <v>467.13</v>
      </c>
      <c r="J893" s="28">
        <v>0.56000000000000005</v>
      </c>
      <c r="K893" t="s">
        <v>400</v>
      </c>
    </row>
    <row r="894" spans="2:11" x14ac:dyDescent="0.3">
      <c r="B894" s="28">
        <v>1</v>
      </c>
      <c r="C894" s="28" t="s">
        <v>467</v>
      </c>
      <c r="D894" t="s">
        <v>116</v>
      </c>
      <c r="E894" s="28" t="str">
        <f>IF(J894&lt;Leyenda!$D$9,Leyenda!$B$10,IF(AND(J894&gt;=Leyenda!$D$9,J894&lt;=Leyenda!$D$8),Leyenda!$B$9,IF(AND(J894&gt;Leyenda!D$8,J894&lt;Leyenda!$D$7),Leyenda!$B$8,Leyenda!$B$7)))</f>
        <v>OK</v>
      </c>
      <c r="F894" t="s">
        <v>34</v>
      </c>
      <c r="G894" t="s">
        <v>35</v>
      </c>
      <c r="H894">
        <v>66.25</v>
      </c>
      <c r="I894">
        <v>56.12</v>
      </c>
      <c r="J894" s="28">
        <v>0.55000000000000004</v>
      </c>
      <c r="K894" t="s">
        <v>401</v>
      </c>
    </row>
    <row r="895" spans="2:11" x14ac:dyDescent="0.3">
      <c r="B895" s="28">
        <v>1</v>
      </c>
      <c r="C895" s="28" t="s">
        <v>467</v>
      </c>
      <c r="D895" t="s">
        <v>393</v>
      </c>
      <c r="E895" s="28" t="str">
        <f>IF(J895&lt;Leyenda!$D$9,Leyenda!$B$10,IF(AND(J895&gt;=Leyenda!$D$9,J895&lt;=Leyenda!$D$8),Leyenda!$B$9,IF(AND(J895&gt;Leyenda!D$8,J895&lt;Leyenda!$D$7),Leyenda!$B$8,Leyenda!$B$7)))</f>
        <v>SOBRE</v>
      </c>
      <c r="F895" t="s">
        <v>34</v>
      </c>
      <c r="G895" t="s">
        <v>35</v>
      </c>
      <c r="H895">
        <v>66.25</v>
      </c>
      <c r="I895">
        <v>56.12</v>
      </c>
      <c r="J895" s="28">
        <v>0.44</v>
      </c>
      <c r="K895" t="s">
        <v>401</v>
      </c>
    </row>
    <row r="896" spans="2:11" x14ac:dyDescent="0.3">
      <c r="B896" s="28">
        <v>1</v>
      </c>
      <c r="C896" s="28" t="s">
        <v>467</v>
      </c>
      <c r="D896" t="s">
        <v>118</v>
      </c>
      <c r="E896" s="28" t="str">
        <f>IF(J896&lt;Leyenda!$D$9,Leyenda!$B$10,IF(AND(J896&gt;=Leyenda!$D$9,J896&lt;=Leyenda!$D$8),Leyenda!$B$9,IF(AND(J896&gt;Leyenda!D$8,J896&lt;Leyenda!$D$7),Leyenda!$B$8,Leyenda!$B$7)))</f>
        <v>OK</v>
      </c>
      <c r="F896" t="s">
        <v>22</v>
      </c>
      <c r="G896" t="s">
        <v>35</v>
      </c>
      <c r="H896">
        <v>97.73</v>
      </c>
      <c r="I896">
        <v>39.6</v>
      </c>
      <c r="J896" s="28">
        <v>0.5</v>
      </c>
      <c r="K896" t="s">
        <v>401</v>
      </c>
    </row>
    <row r="897" spans="2:11" x14ac:dyDescent="0.3">
      <c r="B897" s="28">
        <v>1</v>
      </c>
      <c r="C897" s="28" t="s">
        <v>467</v>
      </c>
      <c r="D897" t="s">
        <v>394</v>
      </c>
      <c r="E897" s="28" t="str">
        <f>IF(J897&lt;Leyenda!$D$9,Leyenda!$B$10,IF(AND(J897&gt;=Leyenda!$D$9,J897&lt;=Leyenda!$D$8),Leyenda!$B$9,IF(AND(J897&gt;Leyenda!D$8,J897&lt;Leyenda!$D$7),Leyenda!$B$8,Leyenda!$B$7)))</f>
        <v>SOBRE</v>
      </c>
      <c r="F897" t="s">
        <v>22</v>
      </c>
      <c r="G897" t="s">
        <v>35</v>
      </c>
      <c r="H897">
        <v>97.73</v>
      </c>
      <c r="I897">
        <v>39.6</v>
      </c>
      <c r="J897" s="28">
        <v>0.39</v>
      </c>
      <c r="K897" t="s">
        <v>401</v>
      </c>
    </row>
    <row r="898" spans="2:11" x14ac:dyDescent="0.3">
      <c r="B898" s="28">
        <v>1</v>
      </c>
      <c r="C898" s="28" t="s">
        <v>467</v>
      </c>
      <c r="D898" t="s">
        <v>120</v>
      </c>
      <c r="E898" s="28" t="str">
        <f>IF(J898&lt;Leyenda!$D$9,Leyenda!$B$10,IF(AND(J898&gt;=Leyenda!$D$9,J898&lt;=Leyenda!$D$8),Leyenda!$B$9,IF(AND(J898&gt;Leyenda!D$8,J898&lt;Leyenda!$D$7),Leyenda!$B$8,Leyenda!$B$7)))</f>
        <v>OK</v>
      </c>
      <c r="F898" t="s">
        <v>458</v>
      </c>
      <c r="G898" t="s">
        <v>35</v>
      </c>
      <c r="H898">
        <v>104.11</v>
      </c>
      <c r="I898">
        <v>406.74</v>
      </c>
      <c r="J898" s="28">
        <v>0.55000000000000004</v>
      </c>
      <c r="K898" t="s">
        <v>401</v>
      </c>
    </row>
    <row r="899" spans="2:11" x14ac:dyDescent="0.3">
      <c r="B899" s="28">
        <v>1</v>
      </c>
      <c r="C899" s="28" t="s">
        <v>467</v>
      </c>
      <c r="D899" t="s">
        <v>278</v>
      </c>
      <c r="E899" s="28" t="str">
        <f>IF(J899&lt;Leyenda!$D$9,Leyenda!$B$10,IF(AND(J899&gt;=Leyenda!$D$9,J899&lt;=Leyenda!$D$8),Leyenda!$B$9,IF(AND(J899&gt;Leyenda!D$8,J899&lt;Leyenda!$D$7),Leyenda!$B$8,Leyenda!$B$7)))</f>
        <v>OK</v>
      </c>
      <c r="F899" t="s">
        <v>9</v>
      </c>
      <c r="G899" t="s">
        <v>35</v>
      </c>
      <c r="H899">
        <v>52.15</v>
      </c>
      <c r="I899">
        <v>228.75</v>
      </c>
      <c r="J899" s="28">
        <v>0.78</v>
      </c>
      <c r="K899" t="s">
        <v>400</v>
      </c>
    </row>
    <row r="900" spans="2:11" x14ac:dyDescent="0.3">
      <c r="B900" s="28">
        <v>1</v>
      </c>
      <c r="C900" s="28" t="s">
        <v>467</v>
      </c>
      <c r="D900" t="s">
        <v>395</v>
      </c>
      <c r="E900" s="28" t="str">
        <f>IF(J900&lt;Leyenda!$D$9,Leyenda!$B$10,IF(AND(J900&gt;=Leyenda!$D$9,J900&lt;=Leyenda!$D$8),Leyenda!$B$9,IF(AND(J900&gt;Leyenda!D$8,J900&lt;Leyenda!$D$7),Leyenda!$B$8,Leyenda!$B$7)))</f>
        <v>OK</v>
      </c>
      <c r="F900" t="s">
        <v>458</v>
      </c>
      <c r="G900" t="s">
        <v>35</v>
      </c>
      <c r="H900">
        <v>104.11</v>
      </c>
      <c r="I900">
        <v>406.74</v>
      </c>
      <c r="J900" s="28">
        <v>0.55000000000000004</v>
      </c>
      <c r="K900" t="s">
        <v>400</v>
      </c>
    </row>
    <row r="901" spans="2:11" x14ac:dyDescent="0.3">
      <c r="B901" s="28">
        <v>1</v>
      </c>
      <c r="C901" s="28" t="s">
        <v>467</v>
      </c>
      <c r="D901" t="s">
        <v>280</v>
      </c>
      <c r="E901" s="28" t="str">
        <f>IF(J901&lt;Leyenda!$D$9,Leyenda!$B$10,IF(AND(J901&gt;=Leyenda!$D$9,J901&lt;=Leyenda!$D$8),Leyenda!$B$9,IF(AND(J901&gt;Leyenda!D$8,J901&lt;Leyenda!$D$7),Leyenda!$B$8,Leyenda!$B$7)))</f>
        <v>OK</v>
      </c>
      <c r="F901" t="s">
        <v>9</v>
      </c>
      <c r="G901" t="s">
        <v>35</v>
      </c>
      <c r="H901">
        <v>52.15</v>
      </c>
      <c r="I901">
        <v>228.75</v>
      </c>
      <c r="J901" s="28">
        <v>0.76</v>
      </c>
      <c r="K901" t="s">
        <v>400</v>
      </c>
    </row>
    <row r="902" spans="2:11" x14ac:dyDescent="0.3">
      <c r="B902" s="28">
        <v>1</v>
      </c>
      <c r="C902" s="28" t="s">
        <v>467</v>
      </c>
      <c r="D902" t="s">
        <v>281</v>
      </c>
      <c r="E902" s="28" t="str">
        <f>IF(J902&lt;Leyenda!$D$9,Leyenda!$B$10,IF(AND(J902&gt;=Leyenda!$D$9,J902&lt;=Leyenda!$D$8),Leyenda!$B$9,IF(AND(J902&gt;Leyenda!D$8,J902&lt;Leyenda!$D$7),Leyenda!$B$8,Leyenda!$B$7)))</f>
        <v>OK</v>
      </c>
      <c r="F902" t="s">
        <v>9</v>
      </c>
      <c r="G902" t="s">
        <v>35</v>
      </c>
      <c r="H902">
        <v>52.15</v>
      </c>
      <c r="I902">
        <v>228.75</v>
      </c>
      <c r="J902" s="28">
        <v>0.75</v>
      </c>
      <c r="K902" t="s">
        <v>400</v>
      </c>
    </row>
    <row r="903" spans="2:11" x14ac:dyDescent="0.3">
      <c r="B903" s="28">
        <v>1</v>
      </c>
      <c r="C903" s="28" t="s">
        <v>467</v>
      </c>
      <c r="D903" t="s">
        <v>282</v>
      </c>
      <c r="E903" s="28" t="str">
        <f>IF(J903&lt;Leyenda!$D$9,Leyenda!$B$10,IF(AND(J903&gt;=Leyenda!$D$9,J903&lt;=Leyenda!$D$8),Leyenda!$B$9,IF(AND(J903&gt;Leyenda!D$8,J903&lt;Leyenda!$D$7),Leyenda!$B$8,Leyenda!$B$7)))</f>
        <v>SOBRE</v>
      </c>
      <c r="F903" t="s">
        <v>9</v>
      </c>
      <c r="G903" t="s">
        <v>35</v>
      </c>
      <c r="H903">
        <v>52.15</v>
      </c>
      <c r="I903">
        <v>228.75</v>
      </c>
      <c r="J903" s="28">
        <v>7.0000000000000007E-2</v>
      </c>
      <c r="K903" t="s">
        <v>401</v>
      </c>
    </row>
    <row r="904" spans="2:11" x14ac:dyDescent="0.3">
      <c r="B904" s="28">
        <v>1</v>
      </c>
      <c r="C904" s="28" t="s">
        <v>467</v>
      </c>
      <c r="D904" t="s">
        <v>283</v>
      </c>
      <c r="E904" s="28" t="str">
        <f>IF(J904&lt;Leyenda!$D$9,Leyenda!$B$10,IF(AND(J904&gt;=Leyenda!$D$9,J904&lt;=Leyenda!$D$8),Leyenda!$B$9,IF(AND(J904&gt;Leyenda!D$8,J904&lt;Leyenda!$D$7),Leyenda!$B$8,Leyenda!$B$7)))</f>
        <v>SOBRE</v>
      </c>
      <c r="F904" t="s">
        <v>9</v>
      </c>
      <c r="G904" t="s">
        <v>35</v>
      </c>
      <c r="H904">
        <v>52.15</v>
      </c>
      <c r="I904">
        <v>228.75</v>
      </c>
      <c r="J904" s="28">
        <v>0.06</v>
      </c>
      <c r="K904" t="s">
        <v>400</v>
      </c>
    </row>
    <row r="905" spans="2:11" x14ac:dyDescent="0.3">
      <c r="B905" s="28">
        <v>1</v>
      </c>
      <c r="C905" s="28" t="s">
        <v>467</v>
      </c>
      <c r="D905" t="s">
        <v>284</v>
      </c>
      <c r="E905" s="28" t="str">
        <f>IF(J905&lt;Leyenda!$D$9,Leyenda!$B$10,IF(AND(J905&gt;=Leyenda!$D$9,J905&lt;=Leyenda!$D$8),Leyenda!$B$9,IF(AND(J905&gt;Leyenda!D$8,J905&lt;Leyenda!$D$7),Leyenda!$B$8,Leyenda!$B$7)))</f>
        <v>SOBRE</v>
      </c>
      <c r="F905" t="s">
        <v>9</v>
      </c>
      <c r="G905" t="s">
        <v>35</v>
      </c>
      <c r="H905">
        <v>52.15</v>
      </c>
      <c r="I905">
        <v>228.75</v>
      </c>
      <c r="J905" s="28">
        <v>0.08</v>
      </c>
      <c r="K905" t="s">
        <v>401</v>
      </c>
    </row>
    <row r="906" spans="2:11" x14ac:dyDescent="0.3">
      <c r="B906" s="28">
        <v>1</v>
      </c>
      <c r="C906" s="28" t="s">
        <v>467</v>
      </c>
      <c r="D906" t="s">
        <v>406</v>
      </c>
      <c r="E906" s="28" t="str">
        <f>IF(J906&lt;Leyenda!$D$9,Leyenda!$B$10,IF(AND(J906&gt;=Leyenda!$D$9,J906&lt;=Leyenda!$D$8),Leyenda!$B$9,IF(AND(J906&gt;Leyenda!D$8,J906&lt;Leyenda!$D$7),Leyenda!$B$8,Leyenda!$B$7)))</f>
        <v>SOBRE</v>
      </c>
      <c r="F906" t="s">
        <v>9</v>
      </c>
      <c r="G906" t="s">
        <v>35</v>
      </c>
      <c r="H906">
        <v>52.15</v>
      </c>
      <c r="I906">
        <v>228.75</v>
      </c>
      <c r="J906" s="28">
        <v>7.0000000000000007E-2</v>
      </c>
      <c r="K906" t="s">
        <v>400</v>
      </c>
    </row>
    <row r="907" spans="2:11" x14ac:dyDescent="0.3">
      <c r="B907" s="28">
        <v>1</v>
      </c>
      <c r="C907" s="28" t="s">
        <v>467</v>
      </c>
      <c r="D907" t="s">
        <v>6</v>
      </c>
      <c r="E907" s="28" t="str">
        <f>IF(J907&lt;Leyenda!$D$9,Leyenda!$B$10,IF(AND(J907&gt;=Leyenda!$D$9,J907&lt;=Leyenda!$D$8),Leyenda!$B$9,IF(AND(J907&gt;Leyenda!D$8,J907&lt;Leyenda!$D$7),Leyenda!$B$8,Leyenda!$B$7)))</f>
        <v>OK</v>
      </c>
      <c r="F907" t="s">
        <v>445</v>
      </c>
      <c r="G907" t="s">
        <v>35</v>
      </c>
      <c r="H907">
        <v>17.059999999999999</v>
      </c>
      <c r="I907">
        <v>74.040000000000006</v>
      </c>
      <c r="J907" s="28">
        <v>0.7</v>
      </c>
      <c r="K907" t="s">
        <v>400</v>
      </c>
    </row>
    <row r="908" spans="2:11" x14ac:dyDescent="0.3">
      <c r="B908" s="28">
        <v>1</v>
      </c>
      <c r="C908" s="28" t="s">
        <v>467</v>
      </c>
      <c r="D908" t="s">
        <v>397</v>
      </c>
      <c r="E908" s="28" t="str">
        <f>IF(J908&lt;Leyenda!$D$9,Leyenda!$B$10,IF(AND(J908&gt;=Leyenda!$D$9,J908&lt;=Leyenda!$D$8),Leyenda!$B$9,IF(AND(J908&gt;Leyenda!D$8,J908&lt;Leyenda!$D$7),Leyenda!$B$8,Leyenda!$B$7)))</f>
        <v>OK</v>
      </c>
      <c r="F908" t="s">
        <v>445</v>
      </c>
      <c r="G908" t="s">
        <v>35</v>
      </c>
      <c r="H908">
        <v>17.059999999999999</v>
      </c>
      <c r="I908">
        <v>74.040000000000006</v>
      </c>
      <c r="J908" s="28">
        <v>0.7</v>
      </c>
      <c r="K908" t="s">
        <v>400</v>
      </c>
    </row>
    <row r="909" spans="2:11" x14ac:dyDescent="0.3">
      <c r="B909" s="28">
        <v>1</v>
      </c>
      <c r="C909" s="28" t="s">
        <v>467</v>
      </c>
      <c r="D909" t="s">
        <v>363</v>
      </c>
      <c r="E909" s="28" t="str">
        <f>IF(J909&lt;Leyenda!$D$9,Leyenda!$B$10,IF(AND(J909&gt;=Leyenda!$D$9,J909&lt;=Leyenda!$D$8),Leyenda!$B$9,IF(AND(J909&gt;Leyenda!D$8,J909&lt;Leyenda!$D$7),Leyenda!$B$8,Leyenda!$B$7)))</f>
        <v>OK</v>
      </c>
      <c r="F909" t="s">
        <v>12</v>
      </c>
      <c r="G909" t="s">
        <v>35</v>
      </c>
      <c r="H909">
        <v>57.06</v>
      </c>
      <c r="I909">
        <v>61.46</v>
      </c>
      <c r="J909" s="28">
        <v>0.76</v>
      </c>
      <c r="K909" t="s">
        <v>400</v>
      </c>
    </row>
    <row r="910" spans="2:11" x14ac:dyDescent="0.3">
      <c r="B910" s="28">
        <v>1</v>
      </c>
      <c r="C910" s="28" t="s">
        <v>467</v>
      </c>
      <c r="D910" t="s">
        <v>130</v>
      </c>
      <c r="E910" s="28" t="str">
        <f>IF(J910&lt;Leyenda!$D$9,Leyenda!$B$10,IF(AND(J910&gt;=Leyenda!$D$9,J910&lt;=Leyenda!$D$8),Leyenda!$B$9,IF(AND(J910&gt;Leyenda!D$8,J910&lt;Leyenda!$D$7),Leyenda!$B$8,Leyenda!$B$7)))</f>
        <v>OK</v>
      </c>
      <c r="F910" t="s">
        <v>267</v>
      </c>
      <c r="G910" t="s">
        <v>35</v>
      </c>
      <c r="H910">
        <v>124.16</v>
      </c>
      <c r="I910">
        <v>103.65</v>
      </c>
      <c r="J910" s="28">
        <v>0.61</v>
      </c>
      <c r="K910" t="s">
        <v>401</v>
      </c>
    </row>
    <row r="911" spans="2:11" x14ac:dyDescent="0.3">
      <c r="B911" s="28">
        <v>1</v>
      </c>
      <c r="C911" s="28" t="s">
        <v>467</v>
      </c>
      <c r="D911" t="s">
        <v>366</v>
      </c>
      <c r="E911" s="28" t="str">
        <f>IF(J911&lt;Leyenda!$D$9,Leyenda!$B$10,IF(AND(J911&gt;=Leyenda!$D$9,J911&lt;=Leyenda!$D$8),Leyenda!$B$9,IF(AND(J911&gt;Leyenda!D$8,J911&lt;Leyenda!$D$7),Leyenda!$B$8,Leyenda!$B$7)))</f>
        <v>OK</v>
      </c>
      <c r="F911" t="s">
        <v>267</v>
      </c>
      <c r="G911" t="s">
        <v>35</v>
      </c>
      <c r="H911">
        <v>124.16</v>
      </c>
      <c r="I911">
        <v>103.65</v>
      </c>
      <c r="J911" s="28">
        <v>0.56000000000000005</v>
      </c>
      <c r="K911" t="s">
        <v>401</v>
      </c>
    </row>
    <row r="912" spans="2:11" x14ac:dyDescent="0.3">
      <c r="B912" s="28">
        <v>1</v>
      </c>
      <c r="C912" s="28" t="s">
        <v>467</v>
      </c>
      <c r="D912" t="s">
        <v>132</v>
      </c>
      <c r="E912" s="28" t="str">
        <f>IF(J912&lt;Leyenda!$D$9,Leyenda!$B$10,IF(AND(J912&gt;=Leyenda!$D$9,J912&lt;=Leyenda!$D$8),Leyenda!$B$9,IF(AND(J912&gt;Leyenda!D$8,J912&lt;Leyenda!$D$7),Leyenda!$B$8,Leyenda!$B$7)))</f>
        <v>OK</v>
      </c>
      <c r="F912" t="s">
        <v>12</v>
      </c>
      <c r="G912" t="s">
        <v>35</v>
      </c>
      <c r="H912">
        <v>50.52</v>
      </c>
      <c r="I912">
        <v>61.46</v>
      </c>
      <c r="J912" s="28">
        <v>0.73</v>
      </c>
      <c r="K912" t="s">
        <v>400</v>
      </c>
    </row>
    <row r="913" spans="2:11" x14ac:dyDescent="0.3">
      <c r="B913" s="28">
        <v>1</v>
      </c>
      <c r="C913" s="28" t="s">
        <v>467</v>
      </c>
      <c r="D913" t="s">
        <v>398</v>
      </c>
      <c r="E913" s="28" t="str">
        <f>IF(J913&lt;Leyenda!$D$9,Leyenda!$B$10,IF(AND(J913&gt;=Leyenda!$D$9,J913&lt;=Leyenda!$D$8),Leyenda!$B$9,IF(AND(J913&gt;Leyenda!D$8,J913&lt;Leyenda!$D$7),Leyenda!$B$8,Leyenda!$B$7)))</f>
        <v>OK</v>
      </c>
      <c r="F913" t="s">
        <v>12</v>
      </c>
      <c r="G913" t="s">
        <v>35</v>
      </c>
      <c r="H913">
        <v>50.52</v>
      </c>
      <c r="I913">
        <v>61.46</v>
      </c>
      <c r="J913" s="28">
        <v>0.72</v>
      </c>
      <c r="K913" t="s">
        <v>400</v>
      </c>
    </row>
    <row r="914" spans="2:11" x14ac:dyDescent="0.3">
      <c r="B914" s="28">
        <v>1</v>
      </c>
      <c r="C914" s="28" t="s">
        <v>468</v>
      </c>
      <c r="D914" t="s">
        <v>33</v>
      </c>
      <c r="E914" s="28" t="str">
        <f>IF(J914&lt;Leyenda!$D$9,Leyenda!$B$10,IF(AND(J914&gt;=Leyenda!$D$9,J914&lt;=Leyenda!$D$8),Leyenda!$B$9,IF(AND(J914&gt;Leyenda!D$8,J914&lt;Leyenda!$D$7),Leyenda!$B$8,Leyenda!$B$7)))</f>
        <v>OK</v>
      </c>
      <c r="F914" t="s">
        <v>445</v>
      </c>
      <c r="G914" t="s">
        <v>35</v>
      </c>
      <c r="H914">
        <v>17.059999999999999</v>
      </c>
      <c r="I914">
        <v>74.040000000000006</v>
      </c>
      <c r="J914" s="28">
        <v>0.72</v>
      </c>
      <c r="K914" t="s">
        <v>400</v>
      </c>
    </row>
    <row r="915" spans="2:11" x14ac:dyDescent="0.3">
      <c r="B915" s="28">
        <v>1</v>
      </c>
      <c r="C915" s="28" t="s">
        <v>468</v>
      </c>
      <c r="D915" t="s">
        <v>36</v>
      </c>
      <c r="E915" s="28" t="str">
        <f>IF(J915&lt;Leyenda!$D$9,Leyenda!$B$10,IF(AND(J915&gt;=Leyenda!$D$9,J915&lt;=Leyenda!$D$8),Leyenda!$B$9,IF(AND(J915&gt;Leyenda!D$8,J915&lt;Leyenda!$D$7),Leyenda!$B$8,Leyenda!$B$7)))</f>
        <v>OK</v>
      </c>
      <c r="F915" t="s">
        <v>445</v>
      </c>
      <c r="G915" t="s">
        <v>35</v>
      </c>
      <c r="H915">
        <v>17.059999999999999</v>
      </c>
      <c r="I915">
        <v>74.040000000000006</v>
      </c>
      <c r="J915" s="28">
        <v>0.72</v>
      </c>
      <c r="K915" t="s">
        <v>400</v>
      </c>
    </row>
    <row r="916" spans="2:11" x14ac:dyDescent="0.3">
      <c r="B916" s="28">
        <v>1</v>
      </c>
      <c r="C916" s="28" t="s">
        <v>468</v>
      </c>
      <c r="D916" t="s">
        <v>37</v>
      </c>
      <c r="E916" s="28" t="str">
        <f>IF(J916&lt;Leyenda!$D$9,Leyenda!$B$10,IF(AND(J916&gt;=Leyenda!$D$9,J916&lt;=Leyenda!$D$8),Leyenda!$B$9,IF(AND(J916&gt;Leyenda!D$8,J916&lt;Leyenda!$D$7),Leyenda!$B$8,Leyenda!$B$7)))</f>
        <v>SOBRE</v>
      </c>
      <c r="F916" t="s">
        <v>12</v>
      </c>
      <c r="G916" t="s">
        <v>35</v>
      </c>
      <c r="H916">
        <v>63.47</v>
      </c>
      <c r="I916">
        <v>61.46</v>
      </c>
      <c r="J916" s="28">
        <v>0.46</v>
      </c>
      <c r="K916" t="s">
        <v>400</v>
      </c>
    </row>
    <row r="917" spans="2:11" x14ac:dyDescent="0.3">
      <c r="B917" s="28">
        <v>1</v>
      </c>
      <c r="C917" s="28" t="s">
        <v>468</v>
      </c>
      <c r="D917" t="s">
        <v>17</v>
      </c>
      <c r="E917" s="28" t="str">
        <f>IF(J917&lt;Leyenda!$D$9,Leyenda!$B$10,IF(AND(J917&gt;=Leyenda!$D$9,J917&lt;=Leyenda!$D$8),Leyenda!$B$9,IF(AND(J917&gt;Leyenda!D$8,J917&lt;Leyenda!$D$7),Leyenda!$B$8,Leyenda!$B$7)))</f>
        <v>OK</v>
      </c>
      <c r="F917" t="s">
        <v>267</v>
      </c>
      <c r="G917" t="s">
        <v>35</v>
      </c>
      <c r="H917">
        <v>126.35</v>
      </c>
      <c r="I917">
        <v>103.65</v>
      </c>
      <c r="J917" s="28">
        <v>0.62</v>
      </c>
      <c r="K917" t="s">
        <v>400</v>
      </c>
    </row>
    <row r="918" spans="2:11" x14ac:dyDescent="0.3">
      <c r="B918" s="28">
        <v>1</v>
      </c>
      <c r="C918" s="28" t="s">
        <v>468</v>
      </c>
      <c r="D918" t="s">
        <v>39</v>
      </c>
      <c r="E918" s="28" t="str">
        <f>IF(J918&lt;Leyenda!$D$9,Leyenda!$B$10,IF(AND(J918&gt;=Leyenda!$D$9,J918&lt;=Leyenda!$D$8),Leyenda!$B$9,IF(AND(J918&gt;Leyenda!D$8,J918&lt;Leyenda!$D$7),Leyenda!$B$8,Leyenda!$B$7)))</f>
        <v>OK</v>
      </c>
      <c r="F918" t="s">
        <v>267</v>
      </c>
      <c r="G918" t="s">
        <v>35</v>
      </c>
      <c r="H918">
        <v>126.35</v>
      </c>
      <c r="I918">
        <v>103.65</v>
      </c>
      <c r="J918" s="28">
        <v>0.62</v>
      </c>
      <c r="K918" t="s">
        <v>400</v>
      </c>
    </row>
    <row r="919" spans="2:11" x14ac:dyDescent="0.3">
      <c r="B919" s="28">
        <v>1</v>
      </c>
      <c r="C919" s="28" t="s">
        <v>468</v>
      </c>
      <c r="D919" t="s">
        <v>11</v>
      </c>
      <c r="E919" s="28" t="str">
        <f>IF(J919&lt;Leyenda!$D$9,Leyenda!$B$10,IF(AND(J919&gt;=Leyenda!$D$9,J919&lt;=Leyenda!$D$8),Leyenda!$B$9,IF(AND(J919&gt;Leyenda!D$8,J919&lt;Leyenda!$D$7),Leyenda!$B$8,Leyenda!$B$7)))</f>
        <v>OK</v>
      </c>
      <c r="F919" t="s">
        <v>12</v>
      </c>
      <c r="G919" t="s">
        <v>35</v>
      </c>
      <c r="H919">
        <v>53.73</v>
      </c>
      <c r="I919">
        <v>61.46</v>
      </c>
      <c r="J919" s="28">
        <v>0.55000000000000004</v>
      </c>
      <c r="K919" t="s">
        <v>400</v>
      </c>
    </row>
    <row r="920" spans="2:11" x14ac:dyDescent="0.3">
      <c r="B920" s="28">
        <v>1</v>
      </c>
      <c r="C920" s="28" t="s">
        <v>468</v>
      </c>
      <c r="D920" t="s">
        <v>40</v>
      </c>
      <c r="E920" s="28" t="str">
        <f>IF(J920&lt;Leyenda!$D$9,Leyenda!$B$10,IF(AND(J920&gt;=Leyenda!$D$9,J920&lt;=Leyenda!$D$8),Leyenda!$B$9,IF(AND(J920&gt;Leyenda!D$8,J920&lt;Leyenda!$D$7),Leyenda!$B$8,Leyenda!$B$7)))</f>
        <v>OK</v>
      </c>
      <c r="F920" t="s">
        <v>12</v>
      </c>
      <c r="G920" t="s">
        <v>35</v>
      </c>
      <c r="H920">
        <v>53.73</v>
      </c>
      <c r="I920">
        <v>61.46</v>
      </c>
      <c r="J920" s="28">
        <v>0.55000000000000004</v>
      </c>
      <c r="K920" t="s">
        <v>400</v>
      </c>
    </row>
    <row r="921" spans="2:11" x14ac:dyDescent="0.3">
      <c r="B921" s="28">
        <v>1</v>
      </c>
      <c r="C921" s="28" t="s">
        <v>468</v>
      </c>
      <c r="D921" t="s">
        <v>24</v>
      </c>
      <c r="E921" s="28" t="str">
        <f>IF(J921&lt;Leyenda!$D$9,Leyenda!$B$10,IF(AND(J921&gt;=Leyenda!$D$9,J921&lt;=Leyenda!$D$8),Leyenda!$B$9,IF(AND(J921&gt;Leyenda!D$8,J921&lt;Leyenda!$D$7),Leyenda!$B$8,Leyenda!$B$7)))</f>
        <v>OK</v>
      </c>
      <c r="F921" t="s">
        <v>25</v>
      </c>
      <c r="G921" t="s">
        <v>35</v>
      </c>
      <c r="H921">
        <v>89.27</v>
      </c>
      <c r="I921">
        <v>359.98</v>
      </c>
      <c r="J921" s="28">
        <v>0.54</v>
      </c>
      <c r="K921" t="s">
        <v>400</v>
      </c>
    </row>
    <row r="922" spans="2:11" x14ac:dyDescent="0.3">
      <c r="B922" s="28">
        <v>1</v>
      </c>
      <c r="C922" s="28" t="s">
        <v>468</v>
      </c>
      <c r="D922" t="s">
        <v>404</v>
      </c>
      <c r="E922" s="28" t="str">
        <f>IF(J922&lt;Leyenda!$D$9,Leyenda!$B$10,IF(AND(J922&gt;=Leyenda!$D$9,J922&lt;=Leyenda!$D$8),Leyenda!$B$9,IF(AND(J922&gt;Leyenda!D$8,J922&lt;Leyenda!$D$7),Leyenda!$B$8,Leyenda!$B$7)))</f>
        <v>SOBRE</v>
      </c>
      <c r="F922" t="s">
        <v>10</v>
      </c>
      <c r="G922" t="s">
        <v>35</v>
      </c>
      <c r="H922">
        <v>48.23</v>
      </c>
      <c r="I922">
        <v>215.29</v>
      </c>
      <c r="J922" s="28">
        <v>0.42</v>
      </c>
      <c r="K922" t="s">
        <v>401</v>
      </c>
    </row>
    <row r="923" spans="2:11" x14ac:dyDescent="0.3">
      <c r="B923" s="28">
        <v>1</v>
      </c>
      <c r="C923" s="28" t="s">
        <v>468</v>
      </c>
      <c r="D923" t="s">
        <v>368</v>
      </c>
      <c r="E923" s="28" t="str">
        <f>IF(J923&lt;Leyenda!$D$9,Leyenda!$B$10,IF(AND(J923&gt;=Leyenda!$D$9,J923&lt;=Leyenda!$D$8),Leyenda!$B$9,IF(AND(J923&gt;Leyenda!D$8,J923&lt;Leyenda!$D$7),Leyenda!$B$8,Leyenda!$B$7)))</f>
        <v>OK</v>
      </c>
      <c r="F923" t="s">
        <v>25</v>
      </c>
      <c r="G923" t="s">
        <v>35</v>
      </c>
      <c r="H923">
        <v>89.27</v>
      </c>
      <c r="I923">
        <v>359.98</v>
      </c>
      <c r="J923" s="28">
        <v>0.56999999999999995</v>
      </c>
      <c r="K923" t="s">
        <v>400</v>
      </c>
    </row>
    <row r="924" spans="2:11" x14ac:dyDescent="0.3">
      <c r="B924" s="28">
        <v>1</v>
      </c>
      <c r="C924" s="28" t="s">
        <v>468</v>
      </c>
      <c r="D924" t="s">
        <v>405</v>
      </c>
      <c r="E924" s="28" t="str">
        <f>IF(J924&lt;Leyenda!$D$9,Leyenda!$B$10,IF(AND(J924&gt;=Leyenda!$D$9,J924&lt;=Leyenda!$D$8),Leyenda!$B$9,IF(AND(J924&gt;Leyenda!D$8,J924&lt;Leyenda!$D$7),Leyenda!$B$8,Leyenda!$B$7)))</f>
        <v>SOBRE</v>
      </c>
      <c r="F924" t="s">
        <v>10</v>
      </c>
      <c r="G924" t="s">
        <v>35</v>
      </c>
      <c r="H924">
        <v>48.23</v>
      </c>
      <c r="I924">
        <v>215.29</v>
      </c>
      <c r="J924" s="28">
        <v>0.19</v>
      </c>
      <c r="K924" t="s">
        <v>401</v>
      </c>
    </row>
    <row r="925" spans="2:11" x14ac:dyDescent="0.3">
      <c r="B925" s="28">
        <v>1</v>
      </c>
      <c r="C925" s="28" t="s">
        <v>468</v>
      </c>
      <c r="D925" t="s">
        <v>272</v>
      </c>
      <c r="E925" s="28" t="str">
        <f>IF(J925&lt;Leyenda!$D$9,Leyenda!$B$10,IF(AND(J925&gt;=Leyenda!$D$9,J925&lt;=Leyenda!$D$8),Leyenda!$B$9,IF(AND(J925&gt;Leyenda!D$8,J925&lt;Leyenda!$D$7),Leyenda!$B$8,Leyenda!$B$7)))</f>
        <v>SOBRE</v>
      </c>
      <c r="F925" t="s">
        <v>10</v>
      </c>
      <c r="G925" t="s">
        <v>35</v>
      </c>
      <c r="H925">
        <v>48.23</v>
      </c>
      <c r="I925">
        <v>215.29</v>
      </c>
      <c r="J925" s="28">
        <v>0.06</v>
      </c>
      <c r="K925" t="s">
        <v>400</v>
      </c>
    </row>
    <row r="926" spans="2:11" x14ac:dyDescent="0.3">
      <c r="B926" s="28">
        <v>1</v>
      </c>
      <c r="C926" s="28" t="s">
        <v>468</v>
      </c>
      <c r="D926" t="s">
        <v>273</v>
      </c>
      <c r="E926" s="28" t="str">
        <f>IF(J926&lt;Leyenda!$D$9,Leyenda!$B$10,IF(AND(J926&gt;=Leyenda!$D$9,J926&lt;=Leyenda!$D$8),Leyenda!$B$9,IF(AND(J926&gt;Leyenda!D$8,J926&lt;Leyenda!$D$7),Leyenda!$B$8,Leyenda!$B$7)))</f>
        <v>SOBRE</v>
      </c>
      <c r="F926" t="s">
        <v>10</v>
      </c>
      <c r="G926" t="s">
        <v>35</v>
      </c>
      <c r="H926">
        <v>48.23</v>
      </c>
      <c r="I926">
        <v>215.29</v>
      </c>
      <c r="J926" s="28">
        <v>0.05</v>
      </c>
      <c r="K926" t="s">
        <v>400</v>
      </c>
    </row>
    <row r="927" spans="2:11" x14ac:dyDescent="0.3">
      <c r="B927" s="28">
        <v>1</v>
      </c>
      <c r="C927" s="28" t="s">
        <v>468</v>
      </c>
      <c r="D927" t="s">
        <v>274</v>
      </c>
      <c r="E927" s="28" t="str">
        <f>IF(J927&lt;Leyenda!$D$9,Leyenda!$B$10,IF(AND(J927&gt;=Leyenda!$D$9,J927&lt;=Leyenda!$D$8),Leyenda!$B$9,IF(AND(J927&gt;Leyenda!D$8,J927&lt;Leyenda!$D$7),Leyenda!$B$8,Leyenda!$B$7)))</f>
        <v>SOBRE</v>
      </c>
      <c r="F927" t="s">
        <v>10</v>
      </c>
      <c r="G927" t="s">
        <v>35</v>
      </c>
      <c r="H927">
        <v>48.23</v>
      </c>
      <c r="I927">
        <v>215.29</v>
      </c>
      <c r="J927" s="28">
        <v>0.25</v>
      </c>
      <c r="K927" t="s">
        <v>401</v>
      </c>
    </row>
    <row r="928" spans="2:11" x14ac:dyDescent="0.3">
      <c r="B928" s="28">
        <v>1</v>
      </c>
      <c r="C928" s="28" t="s">
        <v>468</v>
      </c>
      <c r="D928" t="s">
        <v>271</v>
      </c>
      <c r="E928" s="28" t="str">
        <f>IF(J928&lt;Leyenda!$D$9,Leyenda!$B$10,IF(AND(J928&gt;=Leyenda!$D$9,J928&lt;=Leyenda!$D$8),Leyenda!$B$9,IF(AND(J928&gt;Leyenda!D$8,J928&lt;Leyenda!$D$7),Leyenda!$B$8,Leyenda!$B$7)))</f>
        <v>SOBRE</v>
      </c>
      <c r="F928" t="s">
        <v>10</v>
      </c>
      <c r="G928" t="s">
        <v>35</v>
      </c>
      <c r="H928">
        <v>48.23</v>
      </c>
      <c r="I928">
        <v>215.29</v>
      </c>
      <c r="J928" s="28">
        <v>0.08</v>
      </c>
      <c r="K928" t="s">
        <v>401</v>
      </c>
    </row>
    <row r="929" spans="2:11" x14ac:dyDescent="0.3">
      <c r="B929" s="28">
        <v>1</v>
      </c>
      <c r="C929" s="28" t="s">
        <v>468</v>
      </c>
      <c r="D929" t="s">
        <v>275</v>
      </c>
      <c r="E929" s="28" t="str">
        <f>IF(J929&lt;Leyenda!$D$9,Leyenda!$B$10,IF(AND(J929&gt;=Leyenda!$D$9,J929&lt;=Leyenda!$D$8),Leyenda!$B$9,IF(AND(J929&gt;Leyenda!D$8,J929&lt;Leyenda!$D$7),Leyenda!$B$8,Leyenda!$B$7)))</f>
        <v>SOBRE</v>
      </c>
      <c r="F929" t="s">
        <v>10</v>
      </c>
      <c r="G929" t="s">
        <v>35</v>
      </c>
      <c r="H929">
        <v>48.23</v>
      </c>
      <c r="I929">
        <v>215.29</v>
      </c>
      <c r="J929" s="28">
        <v>0.1</v>
      </c>
      <c r="K929" t="s">
        <v>401</v>
      </c>
    </row>
    <row r="930" spans="2:11" x14ac:dyDescent="0.3">
      <c r="B930" s="28">
        <v>1</v>
      </c>
      <c r="C930" s="28" t="s">
        <v>468</v>
      </c>
      <c r="D930" t="s">
        <v>53</v>
      </c>
      <c r="E930" s="28" t="str">
        <f>IF(J930&lt;Leyenda!$D$9,Leyenda!$B$10,IF(AND(J930&gt;=Leyenda!$D$9,J930&lt;=Leyenda!$D$8),Leyenda!$B$9,IF(AND(J930&gt;Leyenda!D$8,J930&lt;Leyenda!$D$7),Leyenda!$B$8,Leyenda!$B$7)))</f>
        <v>OK</v>
      </c>
      <c r="F930" t="s">
        <v>34</v>
      </c>
      <c r="G930" t="s">
        <v>35</v>
      </c>
      <c r="H930">
        <v>66.25</v>
      </c>
      <c r="I930">
        <v>56.12</v>
      </c>
      <c r="J930" s="28">
        <v>0.66</v>
      </c>
      <c r="K930" t="s">
        <v>401</v>
      </c>
    </row>
    <row r="931" spans="2:11" x14ac:dyDescent="0.3">
      <c r="B931" s="28">
        <v>1</v>
      </c>
      <c r="C931" s="28" t="s">
        <v>468</v>
      </c>
      <c r="D931" t="s">
        <v>370</v>
      </c>
      <c r="E931" s="28" t="str">
        <f>IF(J931&lt;Leyenda!$D$9,Leyenda!$B$10,IF(AND(J931&gt;=Leyenda!$D$9,J931&lt;=Leyenda!$D$8),Leyenda!$B$9,IF(AND(J931&gt;Leyenda!D$8,J931&lt;Leyenda!$D$7),Leyenda!$B$8,Leyenda!$B$7)))</f>
        <v>OK</v>
      </c>
      <c r="F931" t="s">
        <v>34</v>
      </c>
      <c r="G931" t="s">
        <v>35</v>
      </c>
      <c r="H931">
        <v>66.25</v>
      </c>
      <c r="I931">
        <v>56.12</v>
      </c>
      <c r="J931" s="28">
        <v>0.57999999999999996</v>
      </c>
      <c r="K931" t="s">
        <v>400</v>
      </c>
    </row>
    <row r="932" spans="2:11" x14ac:dyDescent="0.3">
      <c r="B932" s="28">
        <v>1</v>
      </c>
      <c r="C932" s="28" t="s">
        <v>468</v>
      </c>
      <c r="D932" t="s">
        <v>55</v>
      </c>
      <c r="E932" s="28" t="str">
        <f>IF(J932&lt;Leyenda!$D$9,Leyenda!$B$10,IF(AND(J932&gt;=Leyenda!$D$9,J932&lt;=Leyenda!$D$8),Leyenda!$B$9,IF(AND(J932&gt;Leyenda!D$8,J932&lt;Leyenda!$D$7),Leyenda!$B$8,Leyenda!$B$7)))</f>
        <v>OK</v>
      </c>
      <c r="F932" t="s">
        <v>316</v>
      </c>
      <c r="G932" t="s">
        <v>35</v>
      </c>
      <c r="H932">
        <v>108.48</v>
      </c>
      <c r="I932">
        <v>42.28</v>
      </c>
      <c r="J932" s="28">
        <v>0.7</v>
      </c>
      <c r="K932" t="s">
        <v>401</v>
      </c>
    </row>
    <row r="933" spans="2:11" x14ac:dyDescent="0.3">
      <c r="B933" s="28">
        <v>1</v>
      </c>
      <c r="C933" s="28" t="s">
        <v>468</v>
      </c>
      <c r="D933" t="s">
        <v>371</v>
      </c>
      <c r="E933" s="28" t="str">
        <f>IF(J933&lt;Leyenda!$D$9,Leyenda!$B$10,IF(AND(J933&gt;=Leyenda!$D$9,J933&lt;=Leyenda!$D$8),Leyenda!$B$9,IF(AND(J933&gt;Leyenda!D$8,J933&lt;Leyenda!$D$7),Leyenda!$B$8,Leyenda!$B$7)))</f>
        <v>OK</v>
      </c>
      <c r="F933" t="s">
        <v>316</v>
      </c>
      <c r="G933" t="s">
        <v>35</v>
      </c>
      <c r="H933">
        <v>108.48</v>
      </c>
      <c r="I933">
        <v>42.28</v>
      </c>
      <c r="J933" s="28">
        <v>0.66</v>
      </c>
      <c r="K933" t="s">
        <v>400</v>
      </c>
    </row>
    <row r="934" spans="2:11" x14ac:dyDescent="0.3">
      <c r="B934" s="28">
        <v>1</v>
      </c>
      <c r="C934" s="28" t="s">
        <v>468</v>
      </c>
      <c r="D934" t="s">
        <v>57</v>
      </c>
      <c r="E934" s="28" t="str">
        <f>IF(J934&lt;Leyenda!$D$9,Leyenda!$B$10,IF(AND(J934&gt;=Leyenda!$D$9,J934&lt;=Leyenda!$D$8),Leyenda!$B$9,IF(AND(J934&gt;Leyenda!D$8,J934&lt;Leyenda!$D$7),Leyenda!$B$8,Leyenda!$B$7)))</f>
        <v>OK</v>
      </c>
      <c r="F934" t="s">
        <v>25</v>
      </c>
      <c r="G934" t="s">
        <v>35</v>
      </c>
      <c r="H934">
        <v>89.27</v>
      </c>
      <c r="I934">
        <v>359.98</v>
      </c>
      <c r="J934" s="28">
        <v>0.51</v>
      </c>
      <c r="K934" t="s">
        <v>400</v>
      </c>
    </row>
    <row r="935" spans="2:11" x14ac:dyDescent="0.3">
      <c r="B935" s="28">
        <v>1</v>
      </c>
      <c r="C935" s="28" t="s">
        <v>468</v>
      </c>
      <c r="D935" t="s">
        <v>58</v>
      </c>
      <c r="E935" s="28" t="str">
        <f>IF(J935&lt;Leyenda!$D$9,Leyenda!$B$10,IF(AND(J935&gt;=Leyenda!$D$9,J935&lt;=Leyenda!$D$8),Leyenda!$B$9,IF(AND(J935&gt;Leyenda!D$8,J935&lt;Leyenda!$D$7),Leyenda!$B$8,Leyenda!$B$7)))</f>
        <v>SOBRE</v>
      </c>
      <c r="F935" t="s">
        <v>407</v>
      </c>
      <c r="G935" t="s">
        <v>35</v>
      </c>
      <c r="H935">
        <v>124.88</v>
      </c>
      <c r="I935">
        <v>467.13</v>
      </c>
      <c r="J935" s="28">
        <v>0.48</v>
      </c>
      <c r="K935" t="s">
        <v>400</v>
      </c>
    </row>
    <row r="936" spans="2:11" x14ac:dyDescent="0.3">
      <c r="B936" s="28">
        <v>1</v>
      </c>
      <c r="C936" s="28" t="s">
        <v>468</v>
      </c>
      <c r="D936" t="s">
        <v>373</v>
      </c>
      <c r="E936" s="28" t="str">
        <f>IF(J936&lt;Leyenda!$D$9,Leyenda!$B$10,IF(AND(J936&gt;=Leyenda!$D$9,J936&lt;=Leyenda!$D$8),Leyenda!$B$9,IF(AND(J936&gt;Leyenda!D$8,J936&lt;Leyenda!$D$7),Leyenda!$B$8,Leyenda!$B$7)))</f>
        <v>OK</v>
      </c>
      <c r="F936" t="s">
        <v>25</v>
      </c>
      <c r="G936" t="s">
        <v>35</v>
      </c>
      <c r="H936">
        <v>89.27</v>
      </c>
      <c r="I936">
        <v>359.98</v>
      </c>
      <c r="J936" s="28">
        <v>0.53</v>
      </c>
      <c r="K936" t="s">
        <v>400</v>
      </c>
    </row>
    <row r="937" spans="2:11" x14ac:dyDescent="0.3">
      <c r="B937" s="28">
        <v>1</v>
      </c>
      <c r="C937" s="28" t="s">
        <v>468</v>
      </c>
      <c r="D937" t="s">
        <v>60</v>
      </c>
      <c r="E937" s="28" t="str">
        <f>IF(J937&lt;Leyenda!$D$9,Leyenda!$B$10,IF(AND(J937&gt;=Leyenda!$D$9,J937&lt;=Leyenda!$D$8),Leyenda!$B$9,IF(AND(J937&gt;Leyenda!D$8,J937&lt;Leyenda!$D$7),Leyenda!$B$8,Leyenda!$B$7)))</f>
        <v>OK</v>
      </c>
      <c r="F937" t="s">
        <v>407</v>
      </c>
      <c r="G937" t="s">
        <v>35</v>
      </c>
      <c r="H937">
        <v>124.88</v>
      </c>
      <c r="I937">
        <v>467.13</v>
      </c>
      <c r="J937" s="28">
        <v>0.63</v>
      </c>
      <c r="K937" t="s">
        <v>400</v>
      </c>
    </row>
    <row r="938" spans="2:11" x14ac:dyDescent="0.3">
      <c r="B938" s="28">
        <v>1</v>
      </c>
      <c r="C938" s="28" t="s">
        <v>468</v>
      </c>
      <c r="D938" t="s">
        <v>61</v>
      </c>
      <c r="E938" s="28" t="str">
        <f>IF(J938&lt;Leyenda!$D$9,Leyenda!$B$10,IF(AND(J938&gt;=Leyenda!$D$9,J938&lt;=Leyenda!$D$8),Leyenda!$B$9,IF(AND(J938&gt;Leyenda!D$8,J938&lt;Leyenda!$D$7),Leyenda!$B$8,Leyenda!$B$7)))</f>
        <v>OK</v>
      </c>
      <c r="F938" t="s">
        <v>407</v>
      </c>
      <c r="G938" t="s">
        <v>35</v>
      </c>
      <c r="H938">
        <v>124.88</v>
      </c>
      <c r="I938">
        <v>467.13</v>
      </c>
      <c r="J938" s="28">
        <v>0.63</v>
      </c>
      <c r="K938" t="s">
        <v>400</v>
      </c>
    </row>
    <row r="939" spans="2:11" x14ac:dyDescent="0.3">
      <c r="B939" s="28">
        <v>1</v>
      </c>
      <c r="C939" s="28" t="s">
        <v>468</v>
      </c>
      <c r="D939" t="s">
        <v>62</v>
      </c>
      <c r="E939" s="28" t="str">
        <f>IF(J939&lt;Leyenda!$D$9,Leyenda!$B$10,IF(AND(J939&gt;=Leyenda!$D$9,J939&lt;=Leyenda!$D$8),Leyenda!$B$9,IF(AND(J939&gt;Leyenda!D$8,J939&lt;Leyenda!$D$7),Leyenda!$B$8,Leyenda!$B$7)))</f>
        <v>OK</v>
      </c>
      <c r="F939" t="s">
        <v>407</v>
      </c>
      <c r="G939" t="s">
        <v>35</v>
      </c>
      <c r="H939">
        <v>124.88</v>
      </c>
      <c r="I939">
        <v>467.13</v>
      </c>
      <c r="J939" s="28">
        <v>0.63</v>
      </c>
      <c r="K939" t="s">
        <v>400</v>
      </c>
    </row>
    <row r="940" spans="2:11" x14ac:dyDescent="0.3">
      <c r="B940" s="28">
        <v>1</v>
      </c>
      <c r="C940" s="28" t="s">
        <v>468</v>
      </c>
      <c r="D940" t="s">
        <v>63</v>
      </c>
      <c r="E940" s="28" t="str">
        <f>IF(J940&lt;Leyenda!$D$9,Leyenda!$B$10,IF(AND(J940&gt;=Leyenda!$D$9,J940&lt;=Leyenda!$D$8),Leyenda!$B$9,IF(AND(J940&gt;Leyenda!D$8,J940&lt;Leyenda!$D$7),Leyenda!$B$8,Leyenda!$B$7)))</f>
        <v>OK</v>
      </c>
      <c r="F940" t="s">
        <v>407</v>
      </c>
      <c r="G940" t="s">
        <v>35</v>
      </c>
      <c r="H940">
        <v>124.88</v>
      </c>
      <c r="I940">
        <v>467.13</v>
      </c>
      <c r="J940" s="28">
        <v>0.62</v>
      </c>
      <c r="K940" t="s">
        <v>400</v>
      </c>
    </row>
    <row r="941" spans="2:11" x14ac:dyDescent="0.3">
      <c r="B941" s="28">
        <v>1</v>
      </c>
      <c r="C941" s="28" t="s">
        <v>468</v>
      </c>
      <c r="D941" t="s">
        <v>64</v>
      </c>
      <c r="E941" s="28" t="str">
        <f>IF(J941&lt;Leyenda!$D$9,Leyenda!$B$10,IF(AND(J941&gt;=Leyenda!$D$9,J941&lt;=Leyenda!$D$8),Leyenda!$B$9,IF(AND(J941&gt;Leyenda!D$8,J941&lt;Leyenda!$D$7),Leyenda!$B$8,Leyenda!$B$7)))</f>
        <v>OK</v>
      </c>
      <c r="F941" t="s">
        <v>407</v>
      </c>
      <c r="G941" t="s">
        <v>35</v>
      </c>
      <c r="H941">
        <v>124.88</v>
      </c>
      <c r="I941">
        <v>467.13</v>
      </c>
      <c r="J941" s="28">
        <v>0.62</v>
      </c>
      <c r="K941" t="s">
        <v>400</v>
      </c>
    </row>
    <row r="942" spans="2:11" x14ac:dyDescent="0.3">
      <c r="B942" s="28">
        <v>1</v>
      </c>
      <c r="C942" s="28" t="s">
        <v>468</v>
      </c>
      <c r="D942" t="s">
        <v>374</v>
      </c>
      <c r="E942" s="28" t="str">
        <f>IF(J942&lt;Leyenda!$D$9,Leyenda!$B$10,IF(AND(J942&gt;=Leyenda!$D$9,J942&lt;=Leyenda!$D$8),Leyenda!$B$9,IF(AND(J942&gt;Leyenda!D$8,J942&lt;Leyenda!$D$7),Leyenda!$B$8,Leyenda!$B$7)))</f>
        <v>OK</v>
      </c>
      <c r="F942" t="s">
        <v>407</v>
      </c>
      <c r="G942" t="s">
        <v>35</v>
      </c>
      <c r="H942">
        <v>124.88</v>
      </c>
      <c r="I942">
        <v>467.13</v>
      </c>
      <c r="J942" s="28">
        <v>0.62</v>
      </c>
      <c r="K942" t="s">
        <v>400</v>
      </c>
    </row>
    <row r="943" spans="2:11" x14ac:dyDescent="0.3">
      <c r="B943" s="28">
        <v>1</v>
      </c>
      <c r="C943" s="28" t="s">
        <v>468</v>
      </c>
      <c r="D943" t="s">
        <v>66</v>
      </c>
      <c r="E943" s="28" t="str">
        <f>IF(J943&lt;Leyenda!$D$9,Leyenda!$B$10,IF(AND(J943&gt;=Leyenda!$D$9,J943&lt;=Leyenda!$D$8),Leyenda!$B$9,IF(AND(J943&gt;Leyenda!D$8,J943&lt;Leyenda!$D$7),Leyenda!$B$8,Leyenda!$B$7)))</f>
        <v>OK</v>
      </c>
      <c r="F943" t="s">
        <v>34</v>
      </c>
      <c r="G943" t="s">
        <v>35</v>
      </c>
      <c r="H943">
        <v>66.25</v>
      </c>
      <c r="I943">
        <v>56.12</v>
      </c>
      <c r="J943" s="28">
        <v>0.77</v>
      </c>
      <c r="K943" t="s">
        <v>401</v>
      </c>
    </row>
    <row r="944" spans="2:11" x14ac:dyDescent="0.3">
      <c r="B944" s="28">
        <v>1</v>
      </c>
      <c r="C944" s="28" t="s">
        <v>468</v>
      </c>
      <c r="D944" t="s">
        <v>375</v>
      </c>
      <c r="E944" s="28" t="str">
        <f>IF(J944&lt;Leyenda!$D$9,Leyenda!$B$10,IF(AND(J944&gt;=Leyenda!$D$9,J944&lt;=Leyenda!$D$8),Leyenda!$B$9,IF(AND(J944&gt;Leyenda!D$8,J944&lt;Leyenda!$D$7),Leyenda!$B$8,Leyenda!$B$7)))</f>
        <v>OK</v>
      </c>
      <c r="F944" t="s">
        <v>34</v>
      </c>
      <c r="G944" t="s">
        <v>35</v>
      </c>
      <c r="H944">
        <v>66.25</v>
      </c>
      <c r="I944">
        <v>56.12</v>
      </c>
      <c r="J944" s="28">
        <v>0.66</v>
      </c>
      <c r="K944" t="s">
        <v>400</v>
      </c>
    </row>
    <row r="945" spans="2:11" x14ac:dyDescent="0.3">
      <c r="B945" s="28">
        <v>1</v>
      </c>
      <c r="C945" s="28" t="s">
        <v>468</v>
      </c>
      <c r="D945" t="s">
        <v>68</v>
      </c>
      <c r="E945" s="28" t="str">
        <f>IF(J945&lt;Leyenda!$D$9,Leyenda!$B$10,IF(AND(J945&gt;=Leyenda!$D$9,J945&lt;=Leyenda!$D$8),Leyenda!$B$9,IF(AND(J945&gt;Leyenda!D$8,J945&lt;Leyenda!$D$7),Leyenda!$B$8,Leyenda!$B$7)))</f>
        <v>OK</v>
      </c>
      <c r="F945" t="s">
        <v>316</v>
      </c>
      <c r="G945" t="s">
        <v>35</v>
      </c>
      <c r="H945">
        <v>108.48</v>
      </c>
      <c r="I945">
        <v>42.28</v>
      </c>
      <c r="J945" s="28">
        <v>0.85</v>
      </c>
      <c r="K945" t="s">
        <v>401</v>
      </c>
    </row>
    <row r="946" spans="2:11" x14ac:dyDescent="0.3">
      <c r="B946" s="28">
        <v>1</v>
      </c>
      <c r="C946" s="28" t="s">
        <v>468</v>
      </c>
      <c r="D946" t="s">
        <v>376</v>
      </c>
      <c r="E946" s="28" t="str">
        <f>IF(J946&lt;Leyenda!$D$9,Leyenda!$B$10,IF(AND(J946&gt;=Leyenda!$D$9,J946&lt;=Leyenda!$D$8),Leyenda!$B$9,IF(AND(J946&gt;Leyenda!D$8,J946&lt;Leyenda!$D$7),Leyenda!$B$8,Leyenda!$B$7)))</f>
        <v>OK</v>
      </c>
      <c r="F946" t="s">
        <v>316</v>
      </c>
      <c r="G946" t="s">
        <v>35</v>
      </c>
      <c r="H946">
        <v>108.48</v>
      </c>
      <c r="I946">
        <v>42.28</v>
      </c>
      <c r="J946" s="28">
        <v>0.75</v>
      </c>
      <c r="K946" t="s">
        <v>400</v>
      </c>
    </row>
    <row r="947" spans="2:11" x14ac:dyDescent="0.3">
      <c r="B947" s="28">
        <v>1</v>
      </c>
      <c r="C947" s="28" t="s">
        <v>468</v>
      </c>
      <c r="D947" t="s">
        <v>70</v>
      </c>
      <c r="E947" s="28" t="str">
        <f>IF(J947&lt;Leyenda!$D$9,Leyenda!$B$10,IF(AND(J947&gt;=Leyenda!$D$9,J947&lt;=Leyenda!$D$8),Leyenda!$B$9,IF(AND(J947&gt;Leyenda!D$8,J947&lt;Leyenda!$D$7),Leyenda!$B$8,Leyenda!$B$7)))</f>
        <v>OK</v>
      </c>
      <c r="F947" t="s">
        <v>25</v>
      </c>
      <c r="G947" t="s">
        <v>35</v>
      </c>
      <c r="H947">
        <v>89.27</v>
      </c>
      <c r="I947">
        <v>359.98</v>
      </c>
      <c r="J947" s="28">
        <v>0.53</v>
      </c>
      <c r="K947" t="s">
        <v>400</v>
      </c>
    </row>
    <row r="948" spans="2:11" x14ac:dyDescent="0.3">
      <c r="B948" s="28">
        <v>1</v>
      </c>
      <c r="C948" s="28" t="s">
        <v>468</v>
      </c>
      <c r="D948" t="s">
        <v>71</v>
      </c>
      <c r="E948" s="28" t="str">
        <f>IF(J948&lt;Leyenda!$D$9,Leyenda!$B$10,IF(AND(J948&gt;=Leyenda!$D$9,J948&lt;=Leyenda!$D$8),Leyenda!$B$9,IF(AND(J948&gt;Leyenda!D$8,J948&lt;Leyenda!$D$7),Leyenda!$B$8,Leyenda!$B$7)))</f>
        <v>SOBRE</v>
      </c>
      <c r="F948" t="s">
        <v>407</v>
      </c>
      <c r="G948" t="s">
        <v>35</v>
      </c>
      <c r="H948">
        <v>124.88</v>
      </c>
      <c r="I948">
        <v>467.13</v>
      </c>
      <c r="J948" s="28">
        <v>0.46</v>
      </c>
      <c r="K948" t="s">
        <v>401</v>
      </c>
    </row>
    <row r="949" spans="2:11" x14ac:dyDescent="0.3">
      <c r="B949" s="28">
        <v>1</v>
      </c>
      <c r="C949" s="28" t="s">
        <v>468</v>
      </c>
      <c r="D949" t="s">
        <v>378</v>
      </c>
      <c r="E949" s="28" t="str">
        <f>IF(J949&lt;Leyenda!$D$9,Leyenda!$B$10,IF(AND(J949&gt;=Leyenda!$D$9,J949&lt;=Leyenda!$D$8),Leyenda!$B$9,IF(AND(J949&gt;Leyenda!D$8,J949&lt;Leyenda!$D$7),Leyenda!$B$8,Leyenda!$B$7)))</f>
        <v>OK</v>
      </c>
      <c r="F949" t="s">
        <v>25</v>
      </c>
      <c r="G949" t="s">
        <v>35</v>
      </c>
      <c r="H949">
        <v>89.27</v>
      </c>
      <c r="I949">
        <v>359.98</v>
      </c>
      <c r="J949" s="28">
        <v>0.54</v>
      </c>
      <c r="K949" t="s">
        <v>400</v>
      </c>
    </row>
    <row r="950" spans="2:11" x14ac:dyDescent="0.3">
      <c r="B950" s="28">
        <v>1</v>
      </c>
      <c r="C950" s="28" t="s">
        <v>468</v>
      </c>
      <c r="D950" t="s">
        <v>73</v>
      </c>
      <c r="E950" s="28" t="str">
        <f>IF(J950&lt;Leyenda!$D$9,Leyenda!$B$10,IF(AND(J950&gt;=Leyenda!$D$9,J950&lt;=Leyenda!$D$8),Leyenda!$B$9,IF(AND(J950&gt;Leyenda!D$8,J950&lt;Leyenda!$D$7),Leyenda!$B$8,Leyenda!$B$7)))</f>
        <v>OK</v>
      </c>
      <c r="F950" t="s">
        <v>407</v>
      </c>
      <c r="G950" t="s">
        <v>35</v>
      </c>
      <c r="H950">
        <v>124.88</v>
      </c>
      <c r="I950">
        <v>467.13</v>
      </c>
      <c r="J950" s="28">
        <v>0.63</v>
      </c>
      <c r="K950" t="s">
        <v>400</v>
      </c>
    </row>
    <row r="951" spans="2:11" x14ac:dyDescent="0.3">
      <c r="B951" s="28">
        <v>1</v>
      </c>
      <c r="C951" s="28" t="s">
        <v>468</v>
      </c>
      <c r="D951" t="s">
        <v>74</v>
      </c>
      <c r="E951" s="28" t="str">
        <f>IF(J951&lt;Leyenda!$D$9,Leyenda!$B$10,IF(AND(J951&gt;=Leyenda!$D$9,J951&lt;=Leyenda!$D$8),Leyenda!$B$9,IF(AND(J951&gt;Leyenda!D$8,J951&lt;Leyenda!$D$7),Leyenda!$B$8,Leyenda!$B$7)))</f>
        <v>OK</v>
      </c>
      <c r="F951" t="s">
        <v>407</v>
      </c>
      <c r="G951" t="s">
        <v>35</v>
      </c>
      <c r="H951">
        <v>124.88</v>
      </c>
      <c r="I951">
        <v>467.13</v>
      </c>
      <c r="J951" s="28">
        <v>0.63</v>
      </c>
      <c r="K951" t="s">
        <v>400</v>
      </c>
    </row>
    <row r="952" spans="2:11" x14ac:dyDescent="0.3">
      <c r="B952" s="28">
        <v>1</v>
      </c>
      <c r="C952" s="28" t="s">
        <v>468</v>
      </c>
      <c r="D952" t="s">
        <v>75</v>
      </c>
      <c r="E952" s="28" t="str">
        <f>IF(J952&lt;Leyenda!$D$9,Leyenda!$B$10,IF(AND(J952&gt;=Leyenda!$D$9,J952&lt;=Leyenda!$D$8),Leyenda!$B$9,IF(AND(J952&gt;Leyenda!D$8,J952&lt;Leyenda!$D$7),Leyenda!$B$8,Leyenda!$B$7)))</f>
        <v>OK</v>
      </c>
      <c r="F952" t="s">
        <v>407</v>
      </c>
      <c r="G952" t="s">
        <v>35</v>
      </c>
      <c r="H952">
        <v>124.88</v>
      </c>
      <c r="I952">
        <v>467.13</v>
      </c>
      <c r="J952" s="28">
        <v>0.64</v>
      </c>
      <c r="K952" t="s">
        <v>400</v>
      </c>
    </row>
    <row r="953" spans="2:11" x14ac:dyDescent="0.3">
      <c r="B953" s="28">
        <v>1</v>
      </c>
      <c r="C953" s="28" t="s">
        <v>468</v>
      </c>
      <c r="D953" t="s">
        <v>76</v>
      </c>
      <c r="E953" s="28" t="str">
        <f>IF(J953&lt;Leyenda!$D$9,Leyenda!$B$10,IF(AND(J953&gt;=Leyenda!$D$9,J953&lt;=Leyenda!$D$8),Leyenda!$B$9,IF(AND(J953&gt;Leyenda!D$8,J953&lt;Leyenda!$D$7),Leyenda!$B$8,Leyenda!$B$7)))</f>
        <v>OK</v>
      </c>
      <c r="F953" t="s">
        <v>407</v>
      </c>
      <c r="G953" t="s">
        <v>35</v>
      </c>
      <c r="H953">
        <v>124.88</v>
      </c>
      <c r="I953">
        <v>467.13</v>
      </c>
      <c r="J953" s="28">
        <v>0.64</v>
      </c>
      <c r="K953" t="s">
        <v>400</v>
      </c>
    </row>
    <row r="954" spans="2:11" x14ac:dyDescent="0.3">
      <c r="B954" s="28">
        <v>1</v>
      </c>
      <c r="C954" s="28" t="s">
        <v>468</v>
      </c>
      <c r="D954" t="s">
        <v>77</v>
      </c>
      <c r="E954" s="28" t="str">
        <f>IF(J954&lt;Leyenda!$D$9,Leyenda!$B$10,IF(AND(J954&gt;=Leyenda!$D$9,J954&lt;=Leyenda!$D$8),Leyenda!$B$9,IF(AND(J954&gt;Leyenda!D$8,J954&lt;Leyenda!$D$7),Leyenda!$B$8,Leyenda!$B$7)))</f>
        <v>OK</v>
      </c>
      <c r="F954" t="s">
        <v>407</v>
      </c>
      <c r="G954" t="s">
        <v>35</v>
      </c>
      <c r="H954">
        <v>124.88</v>
      </c>
      <c r="I954">
        <v>467.13</v>
      </c>
      <c r="J954" s="28">
        <v>0.63</v>
      </c>
      <c r="K954" t="s">
        <v>400</v>
      </c>
    </row>
    <row r="955" spans="2:11" x14ac:dyDescent="0.3">
      <c r="B955" s="28">
        <v>1</v>
      </c>
      <c r="C955" s="28" t="s">
        <v>468</v>
      </c>
      <c r="D955" t="s">
        <v>379</v>
      </c>
      <c r="E955" s="28" t="str">
        <f>IF(J955&lt;Leyenda!$D$9,Leyenda!$B$10,IF(AND(J955&gt;=Leyenda!$D$9,J955&lt;=Leyenda!$D$8),Leyenda!$B$9,IF(AND(J955&gt;Leyenda!D$8,J955&lt;Leyenda!$D$7),Leyenda!$B$8,Leyenda!$B$7)))</f>
        <v>OK</v>
      </c>
      <c r="F955" t="s">
        <v>407</v>
      </c>
      <c r="G955" t="s">
        <v>35</v>
      </c>
      <c r="H955">
        <v>124.88</v>
      </c>
      <c r="I955">
        <v>467.13</v>
      </c>
      <c r="J955" s="28">
        <v>0.63</v>
      </c>
      <c r="K955" t="s">
        <v>400</v>
      </c>
    </row>
    <row r="956" spans="2:11" x14ac:dyDescent="0.3">
      <c r="B956" s="28">
        <v>1</v>
      </c>
      <c r="C956" s="28" t="s">
        <v>468</v>
      </c>
      <c r="D956" t="s">
        <v>79</v>
      </c>
      <c r="E956" s="28" t="str">
        <f>IF(J956&lt;Leyenda!$D$9,Leyenda!$B$10,IF(AND(J956&gt;=Leyenda!$D$9,J956&lt;=Leyenda!$D$8),Leyenda!$B$9,IF(AND(J956&gt;Leyenda!D$8,J956&lt;Leyenda!$D$7),Leyenda!$B$8,Leyenda!$B$7)))</f>
        <v>OK</v>
      </c>
      <c r="F956" t="s">
        <v>34</v>
      </c>
      <c r="G956" t="s">
        <v>35</v>
      </c>
      <c r="H956">
        <v>66.25</v>
      </c>
      <c r="I956">
        <v>56.12</v>
      </c>
      <c r="J956" s="28">
        <v>0.75</v>
      </c>
      <c r="K956" t="s">
        <v>401</v>
      </c>
    </row>
    <row r="957" spans="2:11" x14ac:dyDescent="0.3">
      <c r="B957" s="28">
        <v>1</v>
      </c>
      <c r="C957" s="28" t="s">
        <v>468</v>
      </c>
      <c r="D957" t="s">
        <v>362</v>
      </c>
      <c r="E957" s="28" t="str">
        <f>IF(J957&lt;Leyenda!$D$9,Leyenda!$B$10,IF(AND(J957&gt;=Leyenda!$D$9,J957&lt;=Leyenda!$D$8),Leyenda!$B$9,IF(AND(J957&gt;Leyenda!D$8,J957&lt;Leyenda!$D$7),Leyenda!$B$8,Leyenda!$B$7)))</f>
        <v>OK</v>
      </c>
      <c r="F957" t="s">
        <v>34</v>
      </c>
      <c r="G957" t="s">
        <v>35</v>
      </c>
      <c r="H957">
        <v>66.25</v>
      </c>
      <c r="I957">
        <v>56.12</v>
      </c>
      <c r="J957" s="28">
        <v>0.65</v>
      </c>
      <c r="K957" t="s">
        <v>401</v>
      </c>
    </row>
    <row r="958" spans="2:11" x14ac:dyDescent="0.3">
      <c r="B958" s="28">
        <v>1</v>
      </c>
      <c r="C958" s="28" t="s">
        <v>468</v>
      </c>
      <c r="D958" t="s">
        <v>81</v>
      </c>
      <c r="E958" s="28" t="str">
        <f>IF(J958&lt;Leyenda!$D$9,Leyenda!$B$10,IF(AND(J958&gt;=Leyenda!$D$9,J958&lt;=Leyenda!$D$8),Leyenda!$B$9,IF(AND(J958&gt;Leyenda!D$8,J958&lt;Leyenda!$D$7),Leyenda!$B$8,Leyenda!$B$7)))</f>
        <v>OK</v>
      </c>
      <c r="F958" t="s">
        <v>316</v>
      </c>
      <c r="G958" t="s">
        <v>35</v>
      </c>
      <c r="H958">
        <v>108.48</v>
      </c>
      <c r="I958">
        <v>42.28</v>
      </c>
      <c r="J958" s="28">
        <v>0.84</v>
      </c>
      <c r="K958" t="s">
        <v>401</v>
      </c>
    </row>
    <row r="959" spans="2:11" x14ac:dyDescent="0.3">
      <c r="B959" s="28">
        <v>1</v>
      </c>
      <c r="C959" s="28" t="s">
        <v>468</v>
      </c>
      <c r="D959" t="s">
        <v>364</v>
      </c>
      <c r="E959" s="28" t="str">
        <f>IF(J959&lt;Leyenda!$D$9,Leyenda!$B$10,IF(AND(J959&gt;=Leyenda!$D$9,J959&lt;=Leyenda!$D$8),Leyenda!$B$9,IF(AND(J959&gt;Leyenda!D$8,J959&lt;Leyenda!$D$7),Leyenda!$B$8,Leyenda!$B$7)))</f>
        <v>OK</v>
      </c>
      <c r="F959" t="s">
        <v>316</v>
      </c>
      <c r="G959" t="s">
        <v>35</v>
      </c>
      <c r="H959">
        <v>108.48</v>
      </c>
      <c r="I959">
        <v>42.28</v>
      </c>
      <c r="J959" s="28">
        <v>0.73</v>
      </c>
      <c r="K959" t="s">
        <v>401</v>
      </c>
    </row>
    <row r="960" spans="2:11" x14ac:dyDescent="0.3">
      <c r="B960" s="28">
        <v>1</v>
      </c>
      <c r="C960" s="28" t="s">
        <v>468</v>
      </c>
      <c r="D960" t="s">
        <v>83</v>
      </c>
      <c r="E960" s="28" t="str">
        <f>IF(J960&lt;Leyenda!$D$9,Leyenda!$B$10,IF(AND(J960&gt;=Leyenda!$D$9,J960&lt;=Leyenda!$D$8),Leyenda!$B$9,IF(AND(J960&gt;Leyenda!D$8,J960&lt;Leyenda!$D$7),Leyenda!$B$8,Leyenda!$B$7)))</f>
        <v>OK</v>
      </c>
      <c r="F960" t="s">
        <v>25</v>
      </c>
      <c r="G960" t="s">
        <v>35</v>
      </c>
      <c r="H960">
        <v>89.27</v>
      </c>
      <c r="I960">
        <v>359.98</v>
      </c>
      <c r="J960" s="28">
        <v>0.53</v>
      </c>
      <c r="K960" t="s">
        <v>400</v>
      </c>
    </row>
    <row r="961" spans="2:11" x14ac:dyDescent="0.3">
      <c r="B961" s="28">
        <v>1</v>
      </c>
      <c r="C961" s="28" t="s">
        <v>468</v>
      </c>
      <c r="D961" t="s">
        <v>84</v>
      </c>
      <c r="E961" s="28" t="str">
        <f>IF(J961&lt;Leyenda!$D$9,Leyenda!$B$10,IF(AND(J961&gt;=Leyenda!$D$9,J961&lt;=Leyenda!$D$8),Leyenda!$B$9,IF(AND(J961&gt;Leyenda!D$8,J961&lt;Leyenda!$D$7),Leyenda!$B$8,Leyenda!$B$7)))</f>
        <v>SOBRE</v>
      </c>
      <c r="F961" t="s">
        <v>407</v>
      </c>
      <c r="G961" t="s">
        <v>35</v>
      </c>
      <c r="H961">
        <v>124.88</v>
      </c>
      <c r="I961">
        <v>467.13</v>
      </c>
      <c r="J961" s="28">
        <v>0.44</v>
      </c>
      <c r="K961" t="s">
        <v>401</v>
      </c>
    </row>
    <row r="962" spans="2:11" x14ac:dyDescent="0.3">
      <c r="B962" s="28">
        <v>1</v>
      </c>
      <c r="C962" s="28" t="s">
        <v>468</v>
      </c>
      <c r="D962" t="s">
        <v>381</v>
      </c>
      <c r="E962" s="28" t="str">
        <f>IF(J962&lt;Leyenda!$D$9,Leyenda!$B$10,IF(AND(J962&gt;=Leyenda!$D$9,J962&lt;=Leyenda!$D$8),Leyenda!$B$9,IF(AND(J962&gt;Leyenda!D$8,J962&lt;Leyenda!$D$7),Leyenda!$B$8,Leyenda!$B$7)))</f>
        <v>OK</v>
      </c>
      <c r="F962" t="s">
        <v>25</v>
      </c>
      <c r="G962" t="s">
        <v>35</v>
      </c>
      <c r="H962">
        <v>89.27</v>
      </c>
      <c r="I962">
        <v>359.98</v>
      </c>
      <c r="J962" s="28">
        <v>0.55000000000000004</v>
      </c>
      <c r="K962" t="s">
        <v>400</v>
      </c>
    </row>
    <row r="963" spans="2:11" x14ac:dyDescent="0.3">
      <c r="B963" s="28">
        <v>1</v>
      </c>
      <c r="C963" s="28" t="s">
        <v>468</v>
      </c>
      <c r="D963" t="s">
        <v>86</v>
      </c>
      <c r="E963" s="28" t="str">
        <f>IF(J963&lt;Leyenda!$D$9,Leyenda!$B$10,IF(AND(J963&gt;=Leyenda!$D$9,J963&lt;=Leyenda!$D$8),Leyenda!$B$9,IF(AND(J963&gt;Leyenda!D$8,J963&lt;Leyenda!$D$7),Leyenda!$B$8,Leyenda!$B$7)))</f>
        <v>OK</v>
      </c>
      <c r="F963" t="s">
        <v>407</v>
      </c>
      <c r="G963" t="s">
        <v>35</v>
      </c>
      <c r="H963">
        <v>124.88</v>
      </c>
      <c r="I963">
        <v>467.13</v>
      </c>
      <c r="J963" s="28">
        <v>0.63</v>
      </c>
      <c r="K963" t="s">
        <v>400</v>
      </c>
    </row>
    <row r="964" spans="2:11" x14ac:dyDescent="0.3">
      <c r="B964" s="28">
        <v>1</v>
      </c>
      <c r="C964" s="28" t="s">
        <v>468</v>
      </c>
      <c r="D964" t="s">
        <v>87</v>
      </c>
      <c r="E964" s="28" t="str">
        <f>IF(J964&lt;Leyenda!$D$9,Leyenda!$B$10,IF(AND(J964&gt;=Leyenda!$D$9,J964&lt;=Leyenda!$D$8),Leyenda!$B$9,IF(AND(J964&gt;Leyenda!D$8,J964&lt;Leyenda!$D$7),Leyenda!$B$8,Leyenda!$B$7)))</f>
        <v>OK</v>
      </c>
      <c r="F964" t="s">
        <v>407</v>
      </c>
      <c r="G964" t="s">
        <v>35</v>
      </c>
      <c r="H964">
        <v>124.88</v>
      </c>
      <c r="I964">
        <v>467.13</v>
      </c>
      <c r="J964" s="28">
        <v>0.63</v>
      </c>
      <c r="K964" t="s">
        <v>400</v>
      </c>
    </row>
    <row r="965" spans="2:11" x14ac:dyDescent="0.3">
      <c r="B965" s="28">
        <v>1</v>
      </c>
      <c r="C965" s="28" t="s">
        <v>468</v>
      </c>
      <c r="D965" t="s">
        <v>88</v>
      </c>
      <c r="E965" s="28" t="str">
        <f>IF(J965&lt;Leyenda!$D$9,Leyenda!$B$10,IF(AND(J965&gt;=Leyenda!$D$9,J965&lt;=Leyenda!$D$8),Leyenda!$B$9,IF(AND(J965&gt;Leyenda!D$8,J965&lt;Leyenda!$D$7),Leyenda!$B$8,Leyenda!$B$7)))</f>
        <v>OK</v>
      </c>
      <c r="F965" t="s">
        <v>407</v>
      </c>
      <c r="G965" t="s">
        <v>35</v>
      </c>
      <c r="H965">
        <v>124.88</v>
      </c>
      <c r="I965">
        <v>467.13</v>
      </c>
      <c r="J965" s="28">
        <v>0.64</v>
      </c>
      <c r="K965" t="s">
        <v>400</v>
      </c>
    </row>
    <row r="966" spans="2:11" x14ac:dyDescent="0.3">
      <c r="B966" s="28">
        <v>1</v>
      </c>
      <c r="C966" s="28" t="s">
        <v>468</v>
      </c>
      <c r="D966" t="s">
        <v>89</v>
      </c>
      <c r="E966" s="28" t="str">
        <f>IF(J966&lt;Leyenda!$D$9,Leyenda!$B$10,IF(AND(J966&gt;=Leyenda!$D$9,J966&lt;=Leyenda!$D$8),Leyenda!$B$9,IF(AND(J966&gt;Leyenda!D$8,J966&lt;Leyenda!$D$7),Leyenda!$B$8,Leyenda!$B$7)))</f>
        <v>OK</v>
      </c>
      <c r="F966" t="s">
        <v>407</v>
      </c>
      <c r="G966" t="s">
        <v>35</v>
      </c>
      <c r="H966">
        <v>124.88</v>
      </c>
      <c r="I966">
        <v>467.13</v>
      </c>
      <c r="J966" s="28">
        <v>0.64</v>
      </c>
      <c r="K966" t="s">
        <v>400</v>
      </c>
    </row>
    <row r="967" spans="2:11" x14ac:dyDescent="0.3">
      <c r="B967" s="28">
        <v>1</v>
      </c>
      <c r="C967" s="28" t="s">
        <v>468</v>
      </c>
      <c r="D967" t="s">
        <v>90</v>
      </c>
      <c r="E967" s="28" t="str">
        <f>IF(J967&lt;Leyenda!$D$9,Leyenda!$B$10,IF(AND(J967&gt;=Leyenda!$D$9,J967&lt;=Leyenda!$D$8),Leyenda!$B$9,IF(AND(J967&gt;Leyenda!D$8,J967&lt;Leyenda!$D$7),Leyenda!$B$8,Leyenda!$B$7)))</f>
        <v>OK</v>
      </c>
      <c r="F967" t="s">
        <v>407</v>
      </c>
      <c r="G967" t="s">
        <v>35</v>
      </c>
      <c r="H967">
        <v>124.88</v>
      </c>
      <c r="I967">
        <v>467.13</v>
      </c>
      <c r="J967" s="28">
        <v>0.63</v>
      </c>
      <c r="K967" t="s">
        <v>400</v>
      </c>
    </row>
    <row r="968" spans="2:11" x14ac:dyDescent="0.3">
      <c r="B968" s="28">
        <v>1</v>
      </c>
      <c r="C968" s="28" t="s">
        <v>468</v>
      </c>
      <c r="D968" t="s">
        <v>382</v>
      </c>
      <c r="E968" s="28" t="str">
        <f>IF(J968&lt;Leyenda!$D$9,Leyenda!$B$10,IF(AND(J968&gt;=Leyenda!$D$9,J968&lt;=Leyenda!$D$8),Leyenda!$B$9,IF(AND(J968&gt;Leyenda!D$8,J968&lt;Leyenda!$D$7),Leyenda!$B$8,Leyenda!$B$7)))</f>
        <v>OK</v>
      </c>
      <c r="F968" t="s">
        <v>407</v>
      </c>
      <c r="G968" t="s">
        <v>35</v>
      </c>
      <c r="H968">
        <v>124.88</v>
      </c>
      <c r="I968">
        <v>467.13</v>
      </c>
      <c r="J968" s="28">
        <v>0.63</v>
      </c>
      <c r="K968" t="s">
        <v>400</v>
      </c>
    </row>
    <row r="969" spans="2:11" x14ac:dyDescent="0.3">
      <c r="B969" s="28">
        <v>1</v>
      </c>
      <c r="C969" s="28" t="s">
        <v>468</v>
      </c>
      <c r="D969" t="s">
        <v>92</v>
      </c>
      <c r="E969" s="28" t="str">
        <f>IF(J969&lt;Leyenda!$D$9,Leyenda!$B$10,IF(AND(J969&gt;=Leyenda!$D$9,J969&lt;=Leyenda!$D$8),Leyenda!$B$9,IF(AND(J969&gt;Leyenda!D$8,J969&lt;Leyenda!$D$7),Leyenda!$B$8,Leyenda!$B$7)))</f>
        <v>OK</v>
      </c>
      <c r="F969" t="s">
        <v>34</v>
      </c>
      <c r="G969" t="s">
        <v>35</v>
      </c>
      <c r="H969">
        <v>66.25</v>
      </c>
      <c r="I969">
        <v>56.12</v>
      </c>
      <c r="J969" s="28">
        <v>0.75</v>
      </c>
      <c r="K969" t="s">
        <v>401</v>
      </c>
    </row>
    <row r="970" spans="2:11" x14ac:dyDescent="0.3">
      <c r="B970" s="28">
        <v>1</v>
      </c>
      <c r="C970" s="28" t="s">
        <v>468</v>
      </c>
      <c r="D970" t="s">
        <v>383</v>
      </c>
      <c r="E970" s="28" t="str">
        <f>IF(J970&lt;Leyenda!$D$9,Leyenda!$B$10,IF(AND(J970&gt;=Leyenda!$D$9,J970&lt;=Leyenda!$D$8),Leyenda!$B$9,IF(AND(J970&gt;Leyenda!D$8,J970&lt;Leyenda!$D$7),Leyenda!$B$8,Leyenda!$B$7)))</f>
        <v>OK</v>
      </c>
      <c r="F970" t="s">
        <v>34</v>
      </c>
      <c r="G970" t="s">
        <v>35</v>
      </c>
      <c r="H970">
        <v>66.25</v>
      </c>
      <c r="I970">
        <v>56.12</v>
      </c>
      <c r="J970" s="28">
        <v>0.65</v>
      </c>
      <c r="K970" t="s">
        <v>401</v>
      </c>
    </row>
    <row r="971" spans="2:11" x14ac:dyDescent="0.3">
      <c r="B971" s="28">
        <v>1</v>
      </c>
      <c r="C971" s="28" t="s">
        <v>468</v>
      </c>
      <c r="D971" t="s">
        <v>94</v>
      </c>
      <c r="E971" s="28" t="str">
        <f>IF(J971&lt;Leyenda!$D$9,Leyenda!$B$10,IF(AND(J971&gt;=Leyenda!$D$9,J971&lt;=Leyenda!$D$8),Leyenda!$B$9,IF(AND(J971&gt;Leyenda!D$8,J971&lt;Leyenda!$D$7),Leyenda!$B$8,Leyenda!$B$7)))</f>
        <v>OK</v>
      </c>
      <c r="F971" t="s">
        <v>316</v>
      </c>
      <c r="G971" t="s">
        <v>35</v>
      </c>
      <c r="H971">
        <v>108.48</v>
      </c>
      <c r="I971">
        <v>42.28</v>
      </c>
      <c r="J971" s="28">
        <v>0.84</v>
      </c>
      <c r="K971" t="s">
        <v>401</v>
      </c>
    </row>
    <row r="972" spans="2:11" x14ac:dyDescent="0.3">
      <c r="B972" s="28">
        <v>1</v>
      </c>
      <c r="C972" s="28" t="s">
        <v>468</v>
      </c>
      <c r="D972" t="s">
        <v>384</v>
      </c>
      <c r="E972" s="28" t="str">
        <f>IF(J972&lt;Leyenda!$D$9,Leyenda!$B$10,IF(AND(J972&gt;=Leyenda!$D$9,J972&lt;=Leyenda!$D$8),Leyenda!$B$9,IF(AND(J972&gt;Leyenda!D$8,J972&lt;Leyenda!$D$7),Leyenda!$B$8,Leyenda!$B$7)))</f>
        <v>OK</v>
      </c>
      <c r="F972" t="s">
        <v>316</v>
      </c>
      <c r="G972" t="s">
        <v>35</v>
      </c>
      <c r="H972">
        <v>108.48</v>
      </c>
      <c r="I972">
        <v>42.28</v>
      </c>
      <c r="J972" s="28">
        <v>0.74</v>
      </c>
      <c r="K972" t="s">
        <v>401</v>
      </c>
    </row>
    <row r="973" spans="2:11" x14ac:dyDescent="0.3">
      <c r="B973" s="28">
        <v>1</v>
      </c>
      <c r="C973" s="28" t="s">
        <v>468</v>
      </c>
      <c r="D973" t="s">
        <v>96</v>
      </c>
      <c r="E973" s="28" t="str">
        <f>IF(J973&lt;Leyenda!$D$9,Leyenda!$B$10,IF(AND(J973&gt;=Leyenda!$D$9,J973&lt;=Leyenda!$D$8),Leyenda!$B$9,IF(AND(J973&gt;Leyenda!D$8,J973&lt;Leyenda!$D$7),Leyenda!$B$8,Leyenda!$B$7)))</f>
        <v>OK</v>
      </c>
      <c r="F973" t="s">
        <v>25</v>
      </c>
      <c r="G973" t="s">
        <v>35</v>
      </c>
      <c r="H973">
        <v>89.27</v>
      </c>
      <c r="I973">
        <v>359.98</v>
      </c>
      <c r="J973" s="28">
        <v>0.53</v>
      </c>
      <c r="K973" t="s">
        <v>400</v>
      </c>
    </row>
    <row r="974" spans="2:11" x14ac:dyDescent="0.3">
      <c r="B974" s="28">
        <v>1</v>
      </c>
      <c r="C974" s="28" t="s">
        <v>468</v>
      </c>
      <c r="D974" t="s">
        <v>97</v>
      </c>
      <c r="E974" s="28" t="str">
        <f>IF(J974&lt;Leyenda!$D$9,Leyenda!$B$10,IF(AND(J974&gt;=Leyenda!$D$9,J974&lt;=Leyenda!$D$8),Leyenda!$B$9,IF(AND(J974&gt;Leyenda!D$8,J974&lt;Leyenda!$D$7),Leyenda!$B$8,Leyenda!$B$7)))</f>
        <v>SOBRE</v>
      </c>
      <c r="F974" t="s">
        <v>407</v>
      </c>
      <c r="G974" t="s">
        <v>35</v>
      </c>
      <c r="H974">
        <v>124.88</v>
      </c>
      <c r="I974">
        <v>467.13</v>
      </c>
      <c r="J974" s="28">
        <v>0.42</v>
      </c>
      <c r="K974" t="s">
        <v>401</v>
      </c>
    </row>
    <row r="975" spans="2:11" x14ac:dyDescent="0.3">
      <c r="B975" s="28">
        <v>1</v>
      </c>
      <c r="C975" s="28" t="s">
        <v>468</v>
      </c>
      <c r="D975" t="s">
        <v>386</v>
      </c>
      <c r="E975" s="28" t="str">
        <f>IF(J975&lt;Leyenda!$D$9,Leyenda!$B$10,IF(AND(J975&gt;=Leyenda!$D$9,J975&lt;=Leyenda!$D$8),Leyenda!$B$9,IF(AND(J975&gt;Leyenda!D$8,J975&lt;Leyenda!$D$7),Leyenda!$B$8,Leyenda!$B$7)))</f>
        <v>OK</v>
      </c>
      <c r="F975" t="s">
        <v>25</v>
      </c>
      <c r="G975" t="s">
        <v>35</v>
      </c>
      <c r="H975">
        <v>89.27</v>
      </c>
      <c r="I975">
        <v>359.98</v>
      </c>
      <c r="J975" s="28">
        <v>0.55000000000000004</v>
      </c>
      <c r="K975" t="s">
        <v>400</v>
      </c>
    </row>
    <row r="976" spans="2:11" x14ac:dyDescent="0.3">
      <c r="B976" s="28">
        <v>1</v>
      </c>
      <c r="C976" s="28" t="s">
        <v>468</v>
      </c>
      <c r="D976" t="s">
        <v>99</v>
      </c>
      <c r="E976" s="28" t="str">
        <f>IF(J976&lt;Leyenda!$D$9,Leyenda!$B$10,IF(AND(J976&gt;=Leyenda!$D$9,J976&lt;=Leyenda!$D$8),Leyenda!$B$9,IF(AND(J976&gt;Leyenda!D$8,J976&lt;Leyenda!$D$7),Leyenda!$B$8,Leyenda!$B$7)))</f>
        <v>OK</v>
      </c>
      <c r="F976" t="s">
        <v>407</v>
      </c>
      <c r="G976" t="s">
        <v>35</v>
      </c>
      <c r="H976">
        <v>124.88</v>
      </c>
      <c r="I976">
        <v>467.13</v>
      </c>
      <c r="J976" s="28">
        <v>0.6</v>
      </c>
      <c r="K976" t="s">
        <v>400</v>
      </c>
    </row>
    <row r="977" spans="2:11" x14ac:dyDescent="0.3">
      <c r="B977" s="28">
        <v>1</v>
      </c>
      <c r="C977" s="28" t="s">
        <v>468</v>
      </c>
      <c r="D977" t="s">
        <v>100</v>
      </c>
      <c r="E977" s="28" t="str">
        <f>IF(J977&lt;Leyenda!$D$9,Leyenda!$B$10,IF(AND(J977&gt;=Leyenda!$D$9,J977&lt;=Leyenda!$D$8),Leyenda!$B$9,IF(AND(J977&gt;Leyenda!D$8,J977&lt;Leyenda!$D$7),Leyenda!$B$8,Leyenda!$B$7)))</f>
        <v>OK</v>
      </c>
      <c r="F977" t="s">
        <v>407</v>
      </c>
      <c r="G977" t="s">
        <v>35</v>
      </c>
      <c r="H977">
        <v>124.88</v>
      </c>
      <c r="I977">
        <v>467.13</v>
      </c>
      <c r="J977" s="28">
        <v>0.6</v>
      </c>
      <c r="K977" t="s">
        <v>400</v>
      </c>
    </row>
    <row r="978" spans="2:11" x14ac:dyDescent="0.3">
      <c r="B978" s="28">
        <v>1</v>
      </c>
      <c r="C978" s="28" t="s">
        <v>468</v>
      </c>
      <c r="D978" t="s">
        <v>101</v>
      </c>
      <c r="E978" s="28" t="str">
        <f>IF(J978&lt;Leyenda!$D$9,Leyenda!$B$10,IF(AND(J978&gt;=Leyenda!$D$9,J978&lt;=Leyenda!$D$8),Leyenda!$B$9,IF(AND(J978&gt;Leyenda!D$8,J978&lt;Leyenda!$D$7),Leyenda!$B$8,Leyenda!$B$7)))</f>
        <v>OK</v>
      </c>
      <c r="F978" t="s">
        <v>407</v>
      </c>
      <c r="G978" t="s">
        <v>35</v>
      </c>
      <c r="H978">
        <v>124.88</v>
      </c>
      <c r="I978">
        <v>467.13</v>
      </c>
      <c r="J978" s="28">
        <v>0.62</v>
      </c>
      <c r="K978" t="s">
        <v>400</v>
      </c>
    </row>
    <row r="979" spans="2:11" x14ac:dyDescent="0.3">
      <c r="B979" s="28">
        <v>1</v>
      </c>
      <c r="C979" s="28" t="s">
        <v>468</v>
      </c>
      <c r="D979" t="s">
        <v>102</v>
      </c>
      <c r="E979" s="28" t="str">
        <f>IF(J979&lt;Leyenda!$D$9,Leyenda!$B$10,IF(AND(J979&gt;=Leyenda!$D$9,J979&lt;=Leyenda!$D$8),Leyenda!$B$9,IF(AND(J979&gt;Leyenda!D$8,J979&lt;Leyenda!$D$7),Leyenda!$B$8,Leyenda!$B$7)))</f>
        <v>OK</v>
      </c>
      <c r="F979" t="s">
        <v>407</v>
      </c>
      <c r="G979" t="s">
        <v>35</v>
      </c>
      <c r="H979">
        <v>124.88</v>
      </c>
      <c r="I979">
        <v>467.13</v>
      </c>
      <c r="J979" s="28">
        <v>0.61</v>
      </c>
      <c r="K979" t="s">
        <v>400</v>
      </c>
    </row>
    <row r="980" spans="2:11" x14ac:dyDescent="0.3">
      <c r="B980" s="28">
        <v>1</v>
      </c>
      <c r="C980" s="28" t="s">
        <v>468</v>
      </c>
      <c r="D980" t="s">
        <v>103</v>
      </c>
      <c r="E980" s="28" t="str">
        <f>IF(J980&lt;Leyenda!$D$9,Leyenda!$B$10,IF(AND(J980&gt;=Leyenda!$D$9,J980&lt;=Leyenda!$D$8),Leyenda!$B$9,IF(AND(J980&gt;Leyenda!D$8,J980&lt;Leyenda!$D$7),Leyenda!$B$8,Leyenda!$B$7)))</f>
        <v>OK</v>
      </c>
      <c r="F980" t="s">
        <v>407</v>
      </c>
      <c r="G980" t="s">
        <v>35</v>
      </c>
      <c r="H980">
        <v>124.88</v>
      </c>
      <c r="I980">
        <v>467.13</v>
      </c>
      <c r="J980" s="28">
        <v>0.56000000000000005</v>
      </c>
      <c r="K980" t="s">
        <v>400</v>
      </c>
    </row>
    <row r="981" spans="2:11" x14ac:dyDescent="0.3">
      <c r="B981" s="28">
        <v>1</v>
      </c>
      <c r="C981" s="28" t="s">
        <v>468</v>
      </c>
      <c r="D981" t="s">
        <v>387</v>
      </c>
      <c r="E981" s="28" t="str">
        <f>IF(J981&lt;Leyenda!$D$9,Leyenda!$B$10,IF(AND(J981&gt;=Leyenda!$D$9,J981&lt;=Leyenda!$D$8),Leyenda!$B$9,IF(AND(J981&gt;Leyenda!D$8,J981&lt;Leyenda!$D$7),Leyenda!$B$8,Leyenda!$B$7)))</f>
        <v>OK</v>
      </c>
      <c r="F981" t="s">
        <v>407</v>
      </c>
      <c r="G981" t="s">
        <v>35</v>
      </c>
      <c r="H981">
        <v>124.88</v>
      </c>
      <c r="I981">
        <v>467.13</v>
      </c>
      <c r="J981" s="28">
        <v>0.56000000000000005</v>
      </c>
      <c r="K981" t="s">
        <v>400</v>
      </c>
    </row>
    <row r="982" spans="2:11" x14ac:dyDescent="0.3">
      <c r="B982" s="28">
        <v>1</v>
      </c>
      <c r="C982" s="28" t="s">
        <v>468</v>
      </c>
      <c r="D982" t="s">
        <v>13</v>
      </c>
      <c r="E982" s="28" t="str">
        <f>IF(J982&lt;Leyenda!$D$9,Leyenda!$B$10,IF(AND(J982&gt;=Leyenda!$D$9,J982&lt;=Leyenda!$D$8),Leyenda!$B$9,IF(AND(J982&gt;Leyenda!D$8,J982&lt;Leyenda!$D$7),Leyenda!$B$8,Leyenda!$B$7)))</f>
        <v>OK</v>
      </c>
      <c r="F982" t="s">
        <v>34</v>
      </c>
      <c r="G982" t="s">
        <v>35</v>
      </c>
      <c r="H982">
        <v>66.25</v>
      </c>
      <c r="I982">
        <v>56.12</v>
      </c>
      <c r="J982" s="28">
        <v>0.74</v>
      </c>
      <c r="K982" t="s">
        <v>401</v>
      </c>
    </row>
    <row r="983" spans="2:11" x14ac:dyDescent="0.3">
      <c r="B983" s="28">
        <v>1</v>
      </c>
      <c r="C983" s="28" t="s">
        <v>468</v>
      </c>
      <c r="D983" t="s">
        <v>388</v>
      </c>
      <c r="E983" s="28" t="str">
        <f>IF(J983&lt;Leyenda!$D$9,Leyenda!$B$10,IF(AND(J983&gt;=Leyenda!$D$9,J983&lt;=Leyenda!$D$8),Leyenda!$B$9,IF(AND(J983&gt;Leyenda!D$8,J983&lt;Leyenda!$D$7),Leyenda!$B$8,Leyenda!$B$7)))</f>
        <v>OK</v>
      </c>
      <c r="F983" t="s">
        <v>34</v>
      </c>
      <c r="G983" t="s">
        <v>35</v>
      </c>
      <c r="H983">
        <v>66.25</v>
      </c>
      <c r="I983">
        <v>56.12</v>
      </c>
      <c r="J983" s="28">
        <v>0.64</v>
      </c>
      <c r="K983" t="s">
        <v>401</v>
      </c>
    </row>
    <row r="984" spans="2:11" x14ac:dyDescent="0.3">
      <c r="B984" s="28">
        <v>1</v>
      </c>
      <c r="C984" s="28" t="s">
        <v>468</v>
      </c>
      <c r="D984" t="s">
        <v>21</v>
      </c>
      <c r="E984" s="28" t="str">
        <f>IF(J984&lt;Leyenda!$D$9,Leyenda!$B$10,IF(AND(J984&gt;=Leyenda!$D$9,J984&lt;=Leyenda!$D$8),Leyenda!$B$9,IF(AND(J984&gt;Leyenda!D$8,J984&lt;Leyenda!$D$7),Leyenda!$B$8,Leyenda!$B$7)))</f>
        <v>OK</v>
      </c>
      <c r="F984" t="s">
        <v>316</v>
      </c>
      <c r="G984" t="s">
        <v>35</v>
      </c>
      <c r="H984">
        <v>108.48</v>
      </c>
      <c r="I984">
        <v>42.28</v>
      </c>
      <c r="J984" s="28">
        <v>0.83</v>
      </c>
      <c r="K984" t="s">
        <v>401</v>
      </c>
    </row>
    <row r="985" spans="2:11" x14ac:dyDescent="0.3">
      <c r="B985" s="28">
        <v>1</v>
      </c>
      <c r="C985" s="28" t="s">
        <v>468</v>
      </c>
      <c r="D985" t="s">
        <v>389</v>
      </c>
      <c r="E985" s="28" t="str">
        <f>IF(J985&lt;Leyenda!$D$9,Leyenda!$B$10,IF(AND(J985&gt;=Leyenda!$D$9,J985&lt;=Leyenda!$D$8),Leyenda!$B$9,IF(AND(J985&gt;Leyenda!D$8,J985&lt;Leyenda!$D$7),Leyenda!$B$8,Leyenda!$B$7)))</f>
        <v>OK</v>
      </c>
      <c r="F985" t="s">
        <v>316</v>
      </c>
      <c r="G985" t="s">
        <v>35</v>
      </c>
      <c r="H985">
        <v>108.48</v>
      </c>
      <c r="I985">
        <v>42.28</v>
      </c>
      <c r="J985" s="28">
        <v>0.73</v>
      </c>
      <c r="K985" t="s">
        <v>401</v>
      </c>
    </row>
    <row r="986" spans="2:11" x14ac:dyDescent="0.3">
      <c r="B986" s="28">
        <v>1</v>
      </c>
      <c r="C986" s="28" t="s">
        <v>468</v>
      </c>
      <c r="D986" t="s">
        <v>107</v>
      </c>
      <c r="E986" s="28" t="str">
        <f>IF(J986&lt;Leyenda!$D$9,Leyenda!$B$10,IF(AND(J986&gt;=Leyenda!$D$9,J986&lt;=Leyenda!$D$8),Leyenda!$B$9,IF(AND(J986&gt;Leyenda!D$8,J986&lt;Leyenda!$D$7),Leyenda!$B$8,Leyenda!$B$7)))</f>
        <v>OK</v>
      </c>
      <c r="F986" t="s">
        <v>25</v>
      </c>
      <c r="G986" t="s">
        <v>35</v>
      </c>
      <c r="H986">
        <v>89.27</v>
      </c>
      <c r="I986">
        <v>359.98</v>
      </c>
      <c r="J986" s="28">
        <v>0.63</v>
      </c>
      <c r="K986" t="s">
        <v>400</v>
      </c>
    </row>
    <row r="987" spans="2:11" x14ac:dyDescent="0.3">
      <c r="B987" s="28">
        <v>1</v>
      </c>
      <c r="C987" s="28" t="s">
        <v>468</v>
      </c>
      <c r="D987" t="s">
        <v>108</v>
      </c>
      <c r="E987" s="28" t="str">
        <f>IF(J987&lt;Leyenda!$D$9,Leyenda!$B$10,IF(AND(J987&gt;=Leyenda!$D$9,J987&lt;=Leyenda!$D$8),Leyenda!$B$9,IF(AND(J987&gt;Leyenda!D$8,J987&lt;Leyenda!$D$7),Leyenda!$B$8,Leyenda!$B$7)))</f>
        <v>SOBRE</v>
      </c>
      <c r="F987" t="s">
        <v>407</v>
      </c>
      <c r="G987" t="s">
        <v>35</v>
      </c>
      <c r="H987">
        <v>124.88</v>
      </c>
      <c r="I987">
        <v>467.13</v>
      </c>
      <c r="J987" s="28">
        <v>0.37</v>
      </c>
      <c r="K987" t="s">
        <v>401</v>
      </c>
    </row>
    <row r="988" spans="2:11" x14ac:dyDescent="0.3">
      <c r="B988" s="28">
        <v>1</v>
      </c>
      <c r="C988" s="28" t="s">
        <v>468</v>
      </c>
      <c r="D988" t="s">
        <v>391</v>
      </c>
      <c r="E988" s="28" t="str">
        <f>IF(J988&lt;Leyenda!$D$9,Leyenda!$B$10,IF(AND(J988&gt;=Leyenda!$D$9,J988&lt;=Leyenda!$D$8),Leyenda!$B$9,IF(AND(J988&gt;Leyenda!D$8,J988&lt;Leyenda!$D$7),Leyenda!$B$8,Leyenda!$B$7)))</f>
        <v>OK</v>
      </c>
      <c r="F988" t="s">
        <v>25</v>
      </c>
      <c r="G988" t="s">
        <v>35</v>
      </c>
      <c r="H988">
        <v>89.27</v>
      </c>
      <c r="I988">
        <v>359.98</v>
      </c>
      <c r="J988" s="28">
        <v>0.64</v>
      </c>
      <c r="K988" t="s">
        <v>400</v>
      </c>
    </row>
    <row r="989" spans="2:11" x14ac:dyDescent="0.3">
      <c r="B989" s="28">
        <v>1</v>
      </c>
      <c r="C989" s="28" t="s">
        <v>468</v>
      </c>
      <c r="D989" t="s">
        <v>110</v>
      </c>
      <c r="E989" s="28" t="str">
        <f>IF(J989&lt;Leyenda!$D$9,Leyenda!$B$10,IF(AND(J989&gt;=Leyenda!$D$9,J989&lt;=Leyenda!$D$8),Leyenda!$B$9,IF(AND(J989&gt;Leyenda!D$8,J989&lt;Leyenda!$D$7),Leyenda!$B$8,Leyenda!$B$7)))</f>
        <v>OK</v>
      </c>
      <c r="F989" t="s">
        <v>407</v>
      </c>
      <c r="G989" t="s">
        <v>35</v>
      </c>
      <c r="H989">
        <v>124.88</v>
      </c>
      <c r="I989">
        <v>467.13</v>
      </c>
      <c r="J989" s="28">
        <v>0.59</v>
      </c>
      <c r="K989" t="s">
        <v>400</v>
      </c>
    </row>
    <row r="990" spans="2:11" x14ac:dyDescent="0.3">
      <c r="B990" s="28">
        <v>1</v>
      </c>
      <c r="C990" s="28" t="s">
        <v>468</v>
      </c>
      <c r="D990" t="s">
        <v>111</v>
      </c>
      <c r="E990" s="28" t="str">
        <f>IF(J990&lt;Leyenda!$D$9,Leyenda!$B$10,IF(AND(J990&gt;=Leyenda!$D$9,J990&lt;=Leyenda!$D$8),Leyenda!$B$9,IF(AND(J990&gt;Leyenda!D$8,J990&lt;Leyenda!$D$7),Leyenda!$B$8,Leyenda!$B$7)))</f>
        <v>OK</v>
      </c>
      <c r="F990" t="s">
        <v>407</v>
      </c>
      <c r="G990" t="s">
        <v>35</v>
      </c>
      <c r="H990">
        <v>124.88</v>
      </c>
      <c r="I990">
        <v>467.13</v>
      </c>
      <c r="J990" s="28">
        <v>0.6</v>
      </c>
      <c r="K990" t="s">
        <v>400</v>
      </c>
    </row>
    <row r="991" spans="2:11" x14ac:dyDescent="0.3">
      <c r="B991" s="28">
        <v>1</v>
      </c>
      <c r="C991" s="28" t="s">
        <v>468</v>
      </c>
      <c r="D991" t="s">
        <v>112</v>
      </c>
      <c r="E991" s="28" t="str">
        <f>IF(J991&lt;Leyenda!$D$9,Leyenda!$B$10,IF(AND(J991&gt;=Leyenda!$D$9,J991&lt;=Leyenda!$D$8),Leyenda!$B$9,IF(AND(J991&gt;Leyenda!D$8,J991&lt;Leyenda!$D$7),Leyenda!$B$8,Leyenda!$B$7)))</f>
        <v>OK</v>
      </c>
      <c r="F991" t="s">
        <v>407</v>
      </c>
      <c r="G991" t="s">
        <v>35</v>
      </c>
      <c r="H991">
        <v>124.88</v>
      </c>
      <c r="I991">
        <v>467.13</v>
      </c>
      <c r="J991" s="28">
        <v>0.73</v>
      </c>
      <c r="K991" t="s">
        <v>400</v>
      </c>
    </row>
    <row r="992" spans="2:11" x14ac:dyDescent="0.3">
      <c r="B992" s="28">
        <v>1</v>
      </c>
      <c r="C992" s="28" t="s">
        <v>468</v>
      </c>
      <c r="D992" t="s">
        <v>113</v>
      </c>
      <c r="E992" s="28" t="str">
        <f>IF(J992&lt;Leyenda!$D$9,Leyenda!$B$10,IF(AND(J992&gt;=Leyenda!$D$9,J992&lt;=Leyenda!$D$8),Leyenda!$B$9,IF(AND(J992&gt;Leyenda!D$8,J992&lt;Leyenda!$D$7),Leyenda!$B$8,Leyenda!$B$7)))</f>
        <v>OK</v>
      </c>
      <c r="F992" t="s">
        <v>407</v>
      </c>
      <c r="G992" t="s">
        <v>35</v>
      </c>
      <c r="H992">
        <v>124.88</v>
      </c>
      <c r="I992">
        <v>467.13</v>
      </c>
      <c r="J992" s="28">
        <v>0.72</v>
      </c>
      <c r="K992" t="s">
        <v>400</v>
      </c>
    </row>
    <row r="993" spans="2:11" x14ac:dyDescent="0.3">
      <c r="B993" s="28">
        <v>1</v>
      </c>
      <c r="C993" s="28" t="s">
        <v>468</v>
      </c>
      <c r="D993" t="s">
        <v>114</v>
      </c>
      <c r="E993" s="28" t="str">
        <f>IF(J993&lt;Leyenda!$D$9,Leyenda!$B$10,IF(AND(J993&gt;=Leyenda!$D$9,J993&lt;=Leyenda!$D$8),Leyenda!$B$9,IF(AND(J993&gt;Leyenda!D$8,J993&lt;Leyenda!$D$7),Leyenda!$B$8,Leyenda!$B$7)))</f>
        <v>OK</v>
      </c>
      <c r="F993" t="s">
        <v>407</v>
      </c>
      <c r="G993" t="s">
        <v>35</v>
      </c>
      <c r="H993">
        <v>124.88</v>
      </c>
      <c r="I993">
        <v>467.13</v>
      </c>
      <c r="J993" s="28">
        <v>0.74</v>
      </c>
      <c r="K993" t="s">
        <v>400</v>
      </c>
    </row>
    <row r="994" spans="2:11" x14ac:dyDescent="0.3">
      <c r="B994" s="28">
        <v>1</v>
      </c>
      <c r="C994" s="28" t="s">
        <v>468</v>
      </c>
      <c r="D994" t="s">
        <v>392</v>
      </c>
      <c r="E994" s="28" t="str">
        <f>IF(J994&lt;Leyenda!$D$9,Leyenda!$B$10,IF(AND(J994&gt;=Leyenda!$D$9,J994&lt;=Leyenda!$D$8),Leyenda!$B$9,IF(AND(J994&gt;Leyenda!D$8,J994&lt;Leyenda!$D$7),Leyenda!$B$8,Leyenda!$B$7)))</f>
        <v>OK</v>
      </c>
      <c r="F994" t="s">
        <v>407</v>
      </c>
      <c r="G994" t="s">
        <v>35</v>
      </c>
      <c r="H994">
        <v>124.88</v>
      </c>
      <c r="I994">
        <v>467.13</v>
      </c>
      <c r="J994" s="28">
        <v>0.74</v>
      </c>
      <c r="K994" t="s">
        <v>400</v>
      </c>
    </row>
    <row r="995" spans="2:11" x14ac:dyDescent="0.3">
      <c r="B995" s="28">
        <v>1</v>
      </c>
      <c r="C995" s="28" t="s">
        <v>468</v>
      </c>
      <c r="D995" t="s">
        <v>116</v>
      </c>
      <c r="E995" s="28" t="str">
        <f>IF(J995&lt;Leyenda!$D$9,Leyenda!$B$10,IF(AND(J995&gt;=Leyenda!$D$9,J995&lt;=Leyenda!$D$8),Leyenda!$B$9,IF(AND(J995&gt;Leyenda!D$8,J995&lt;Leyenda!$D$7),Leyenda!$B$8,Leyenda!$B$7)))</f>
        <v>OK</v>
      </c>
      <c r="F995" t="s">
        <v>34</v>
      </c>
      <c r="G995" t="s">
        <v>35</v>
      </c>
      <c r="H995">
        <v>66.25</v>
      </c>
      <c r="I995">
        <v>56.12</v>
      </c>
      <c r="J995" s="28">
        <v>0.55000000000000004</v>
      </c>
      <c r="K995" t="s">
        <v>401</v>
      </c>
    </row>
    <row r="996" spans="2:11" x14ac:dyDescent="0.3">
      <c r="B996" s="28">
        <v>1</v>
      </c>
      <c r="C996" s="28" t="s">
        <v>468</v>
      </c>
      <c r="D996" t="s">
        <v>393</v>
      </c>
      <c r="E996" s="28" t="str">
        <f>IF(J996&lt;Leyenda!$D$9,Leyenda!$B$10,IF(AND(J996&gt;=Leyenda!$D$9,J996&lt;=Leyenda!$D$8),Leyenda!$B$9,IF(AND(J996&gt;Leyenda!D$8,J996&lt;Leyenda!$D$7),Leyenda!$B$8,Leyenda!$B$7)))</f>
        <v>SOBRE</v>
      </c>
      <c r="F996" t="s">
        <v>34</v>
      </c>
      <c r="G996" t="s">
        <v>35</v>
      </c>
      <c r="H996">
        <v>66.25</v>
      </c>
      <c r="I996">
        <v>56.12</v>
      </c>
      <c r="J996" s="28">
        <v>0.4</v>
      </c>
      <c r="K996" t="s">
        <v>401</v>
      </c>
    </row>
    <row r="997" spans="2:11" x14ac:dyDescent="0.3">
      <c r="B997" s="28">
        <v>1</v>
      </c>
      <c r="C997" s="28" t="s">
        <v>468</v>
      </c>
      <c r="D997" t="s">
        <v>118</v>
      </c>
      <c r="E997" s="28" t="str">
        <f>IF(J997&lt;Leyenda!$D$9,Leyenda!$B$10,IF(AND(J997&gt;=Leyenda!$D$9,J997&lt;=Leyenda!$D$8),Leyenda!$B$9,IF(AND(J997&gt;Leyenda!D$8,J997&lt;Leyenda!$D$7),Leyenda!$B$8,Leyenda!$B$7)))</f>
        <v>OK</v>
      </c>
      <c r="F997" t="s">
        <v>316</v>
      </c>
      <c r="G997" t="s">
        <v>35</v>
      </c>
      <c r="H997">
        <v>108.48</v>
      </c>
      <c r="I997">
        <v>42.28</v>
      </c>
      <c r="J997" s="28">
        <v>0.59</v>
      </c>
      <c r="K997" t="s">
        <v>401</v>
      </c>
    </row>
    <row r="998" spans="2:11" x14ac:dyDescent="0.3">
      <c r="B998" s="28">
        <v>1</v>
      </c>
      <c r="C998" s="28" t="s">
        <v>468</v>
      </c>
      <c r="D998" t="s">
        <v>394</v>
      </c>
      <c r="E998" s="28" t="str">
        <f>IF(J998&lt;Leyenda!$D$9,Leyenda!$B$10,IF(AND(J998&gt;=Leyenda!$D$9,J998&lt;=Leyenda!$D$8),Leyenda!$B$9,IF(AND(J998&gt;Leyenda!D$8,J998&lt;Leyenda!$D$7),Leyenda!$B$8,Leyenda!$B$7)))</f>
        <v>OK</v>
      </c>
      <c r="F998" t="s">
        <v>316</v>
      </c>
      <c r="G998" t="s">
        <v>35</v>
      </c>
      <c r="H998">
        <v>108.48</v>
      </c>
      <c r="I998">
        <v>42.28</v>
      </c>
      <c r="J998" s="28">
        <v>0.5</v>
      </c>
      <c r="K998" t="s">
        <v>401</v>
      </c>
    </row>
    <row r="999" spans="2:11" x14ac:dyDescent="0.3">
      <c r="B999" s="28">
        <v>1</v>
      </c>
      <c r="C999" s="28" t="s">
        <v>468</v>
      </c>
      <c r="D999" t="s">
        <v>120</v>
      </c>
      <c r="E999" s="28" t="str">
        <f>IF(J999&lt;Leyenda!$D$9,Leyenda!$B$10,IF(AND(J999&gt;=Leyenda!$D$9,J999&lt;=Leyenda!$D$8),Leyenda!$B$9,IF(AND(J999&gt;Leyenda!D$8,J999&lt;Leyenda!$D$7),Leyenda!$B$8,Leyenda!$B$7)))</f>
        <v>SOBRE</v>
      </c>
      <c r="F999" t="s">
        <v>25</v>
      </c>
      <c r="G999" t="s">
        <v>35</v>
      </c>
      <c r="H999">
        <v>89.27</v>
      </c>
      <c r="I999">
        <v>359.98</v>
      </c>
      <c r="J999" s="28">
        <v>0.42</v>
      </c>
      <c r="K999" t="s">
        <v>400</v>
      </c>
    </row>
    <row r="1000" spans="2:11" x14ac:dyDescent="0.3">
      <c r="B1000" s="28">
        <v>1</v>
      </c>
      <c r="C1000" s="28" t="s">
        <v>468</v>
      </c>
      <c r="D1000" t="s">
        <v>278</v>
      </c>
      <c r="E1000" s="28" t="str">
        <f>IF(J1000&lt;Leyenda!$D$9,Leyenda!$B$10,IF(AND(J1000&gt;=Leyenda!$D$9,J1000&lt;=Leyenda!$D$8),Leyenda!$B$9,IF(AND(J1000&gt;Leyenda!D$8,J1000&lt;Leyenda!$D$7),Leyenda!$B$8,Leyenda!$B$7)))</f>
        <v>OK</v>
      </c>
      <c r="F1000" t="s">
        <v>10</v>
      </c>
      <c r="G1000" t="s">
        <v>35</v>
      </c>
      <c r="H1000">
        <v>48.23</v>
      </c>
      <c r="I1000">
        <v>215.29</v>
      </c>
      <c r="J1000" s="28">
        <v>0.69</v>
      </c>
      <c r="K1000" t="s">
        <v>400</v>
      </c>
    </row>
    <row r="1001" spans="2:11" x14ac:dyDescent="0.3">
      <c r="B1001" s="28">
        <v>1</v>
      </c>
      <c r="C1001" s="28" t="s">
        <v>468</v>
      </c>
      <c r="D1001" t="s">
        <v>395</v>
      </c>
      <c r="E1001" s="28" t="str">
        <f>IF(J1001&lt;Leyenda!$D$9,Leyenda!$B$10,IF(AND(J1001&gt;=Leyenda!$D$9,J1001&lt;=Leyenda!$D$8),Leyenda!$B$9,IF(AND(J1001&gt;Leyenda!D$8,J1001&lt;Leyenda!$D$7),Leyenda!$B$8,Leyenda!$B$7)))</f>
        <v>SOBRE</v>
      </c>
      <c r="F1001" t="s">
        <v>25</v>
      </c>
      <c r="G1001" t="s">
        <v>35</v>
      </c>
      <c r="H1001">
        <v>89.27</v>
      </c>
      <c r="I1001">
        <v>359.98</v>
      </c>
      <c r="J1001" s="28">
        <v>0.43</v>
      </c>
      <c r="K1001" t="s">
        <v>400</v>
      </c>
    </row>
    <row r="1002" spans="2:11" x14ac:dyDescent="0.3">
      <c r="B1002" s="28">
        <v>1</v>
      </c>
      <c r="C1002" s="28" t="s">
        <v>468</v>
      </c>
      <c r="D1002" t="s">
        <v>280</v>
      </c>
      <c r="E1002" s="28" t="str">
        <f>IF(J1002&lt;Leyenda!$D$9,Leyenda!$B$10,IF(AND(J1002&gt;=Leyenda!$D$9,J1002&lt;=Leyenda!$D$8),Leyenda!$B$9,IF(AND(J1002&gt;Leyenda!D$8,J1002&lt;Leyenda!$D$7),Leyenda!$B$8,Leyenda!$B$7)))</f>
        <v>OK</v>
      </c>
      <c r="F1002" t="s">
        <v>10</v>
      </c>
      <c r="G1002" t="s">
        <v>35</v>
      </c>
      <c r="H1002">
        <v>48.23</v>
      </c>
      <c r="I1002">
        <v>215.29</v>
      </c>
      <c r="J1002" s="28">
        <v>0.72</v>
      </c>
      <c r="K1002" t="s">
        <v>400</v>
      </c>
    </row>
    <row r="1003" spans="2:11" x14ac:dyDescent="0.3">
      <c r="B1003" s="28">
        <v>1</v>
      </c>
      <c r="C1003" s="28" t="s">
        <v>468</v>
      </c>
      <c r="D1003" t="s">
        <v>281</v>
      </c>
      <c r="E1003" s="28" t="str">
        <f>IF(J1003&lt;Leyenda!$D$9,Leyenda!$B$10,IF(AND(J1003&gt;=Leyenda!$D$9,J1003&lt;=Leyenda!$D$8),Leyenda!$B$9,IF(AND(J1003&gt;Leyenda!D$8,J1003&lt;Leyenda!$D$7),Leyenda!$B$8,Leyenda!$B$7)))</f>
        <v>OK</v>
      </c>
      <c r="F1003" t="s">
        <v>10</v>
      </c>
      <c r="G1003" t="s">
        <v>35</v>
      </c>
      <c r="H1003">
        <v>48.23</v>
      </c>
      <c r="I1003">
        <v>215.29</v>
      </c>
      <c r="J1003" s="28">
        <v>0.72</v>
      </c>
      <c r="K1003" t="s">
        <v>400</v>
      </c>
    </row>
    <row r="1004" spans="2:11" x14ac:dyDescent="0.3">
      <c r="B1004" s="28">
        <v>1</v>
      </c>
      <c r="C1004" s="28" t="s">
        <v>468</v>
      </c>
      <c r="D1004" t="s">
        <v>282</v>
      </c>
      <c r="E1004" s="28" t="str">
        <f>IF(J1004&lt;Leyenda!$D$9,Leyenda!$B$10,IF(AND(J1004&gt;=Leyenda!$D$9,J1004&lt;=Leyenda!$D$8),Leyenda!$B$9,IF(AND(J1004&gt;Leyenda!D$8,J1004&lt;Leyenda!$D$7),Leyenda!$B$8,Leyenda!$B$7)))</f>
        <v>SOBRE</v>
      </c>
      <c r="F1004" t="s">
        <v>10</v>
      </c>
      <c r="G1004" t="s">
        <v>35</v>
      </c>
      <c r="H1004">
        <v>48.23</v>
      </c>
      <c r="I1004">
        <v>215.29</v>
      </c>
      <c r="J1004" s="28">
        <v>0.09</v>
      </c>
      <c r="K1004" t="s">
        <v>400</v>
      </c>
    </row>
    <row r="1005" spans="2:11" x14ac:dyDescent="0.3">
      <c r="B1005" s="28">
        <v>1</v>
      </c>
      <c r="C1005" s="28" t="s">
        <v>468</v>
      </c>
      <c r="D1005" t="s">
        <v>283</v>
      </c>
      <c r="E1005" s="28" t="str">
        <f>IF(J1005&lt;Leyenda!$D$9,Leyenda!$B$10,IF(AND(J1005&gt;=Leyenda!$D$9,J1005&lt;=Leyenda!$D$8),Leyenda!$B$9,IF(AND(J1005&gt;Leyenda!D$8,J1005&lt;Leyenda!$D$7),Leyenda!$B$8,Leyenda!$B$7)))</f>
        <v>SOBRE</v>
      </c>
      <c r="F1005" t="s">
        <v>10</v>
      </c>
      <c r="G1005" t="s">
        <v>35</v>
      </c>
      <c r="H1005">
        <v>48.23</v>
      </c>
      <c r="I1005">
        <v>215.29</v>
      </c>
      <c r="J1005" s="28">
        <v>0.09</v>
      </c>
      <c r="K1005" t="s">
        <v>400</v>
      </c>
    </row>
    <row r="1006" spans="2:11" x14ac:dyDescent="0.3">
      <c r="B1006" s="28">
        <v>1</v>
      </c>
      <c r="C1006" s="28" t="s">
        <v>468</v>
      </c>
      <c r="D1006" t="s">
        <v>284</v>
      </c>
      <c r="E1006" s="28" t="str">
        <f>IF(J1006&lt;Leyenda!$D$9,Leyenda!$B$10,IF(AND(J1006&gt;=Leyenda!$D$9,J1006&lt;=Leyenda!$D$8),Leyenda!$B$9,IF(AND(J1006&gt;Leyenda!D$8,J1006&lt;Leyenda!$D$7),Leyenda!$B$8,Leyenda!$B$7)))</f>
        <v>SOBRE</v>
      </c>
      <c r="F1006" t="s">
        <v>10</v>
      </c>
      <c r="G1006" t="s">
        <v>35</v>
      </c>
      <c r="H1006">
        <v>48.23</v>
      </c>
      <c r="I1006">
        <v>215.29</v>
      </c>
      <c r="J1006" s="28">
        <v>0.1</v>
      </c>
      <c r="K1006" t="s">
        <v>401</v>
      </c>
    </row>
    <row r="1007" spans="2:11" x14ac:dyDescent="0.3">
      <c r="B1007" s="28">
        <v>1</v>
      </c>
      <c r="C1007" s="28" t="s">
        <v>468</v>
      </c>
      <c r="D1007" t="s">
        <v>406</v>
      </c>
      <c r="E1007" s="28" t="str">
        <f>IF(J1007&lt;Leyenda!$D$9,Leyenda!$B$10,IF(AND(J1007&gt;=Leyenda!$D$9,J1007&lt;=Leyenda!$D$8),Leyenda!$B$9,IF(AND(J1007&gt;Leyenda!D$8,J1007&lt;Leyenda!$D$7),Leyenda!$B$8,Leyenda!$B$7)))</f>
        <v>SOBRE</v>
      </c>
      <c r="F1007" t="s">
        <v>10</v>
      </c>
      <c r="G1007" t="s">
        <v>35</v>
      </c>
      <c r="H1007">
        <v>48.23</v>
      </c>
      <c r="I1007">
        <v>215.29</v>
      </c>
      <c r="J1007" s="28">
        <v>0.1</v>
      </c>
      <c r="K1007" t="s">
        <v>400</v>
      </c>
    </row>
    <row r="1008" spans="2:11" x14ac:dyDescent="0.3">
      <c r="B1008" s="28">
        <v>1</v>
      </c>
      <c r="C1008" s="28" t="s">
        <v>468</v>
      </c>
      <c r="D1008" t="s">
        <v>6</v>
      </c>
      <c r="E1008" s="28" t="str">
        <f>IF(J1008&lt;Leyenda!$D$9,Leyenda!$B$10,IF(AND(J1008&gt;=Leyenda!$D$9,J1008&lt;=Leyenda!$D$8),Leyenda!$B$9,IF(AND(J1008&gt;Leyenda!D$8,J1008&lt;Leyenda!$D$7),Leyenda!$B$8,Leyenda!$B$7)))</f>
        <v>OK</v>
      </c>
      <c r="F1008" t="s">
        <v>445</v>
      </c>
      <c r="G1008" t="s">
        <v>35</v>
      </c>
      <c r="H1008">
        <v>17.059999999999999</v>
      </c>
      <c r="I1008">
        <v>74.040000000000006</v>
      </c>
      <c r="J1008" s="28">
        <v>0.69</v>
      </c>
      <c r="K1008" t="s">
        <v>400</v>
      </c>
    </row>
    <row r="1009" spans="2:11" x14ac:dyDescent="0.3">
      <c r="B1009" s="28">
        <v>1</v>
      </c>
      <c r="C1009" s="28" t="s">
        <v>468</v>
      </c>
      <c r="D1009" t="s">
        <v>397</v>
      </c>
      <c r="E1009" s="28" t="str">
        <f>IF(J1009&lt;Leyenda!$D$9,Leyenda!$B$10,IF(AND(J1009&gt;=Leyenda!$D$9,J1009&lt;=Leyenda!$D$8),Leyenda!$B$9,IF(AND(J1009&gt;Leyenda!D$8,J1009&lt;Leyenda!$D$7),Leyenda!$B$8,Leyenda!$B$7)))</f>
        <v>OK</v>
      </c>
      <c r="F1009" t="s">
        <v>445</v>
      </c>
      <c r="G1009" t="s">
        <v>35</v>
      </c>
      <c r="H1009">
        <v>17.059999999999999</v>
      </c>
      <c r="I1009">
        <v>74.040000000000006</v>
      </c>
      <c r="J1009" s="28">
        <v>0.69</v>
      </c>
      <c r="K1009" t="s">
        <v>400</v>
      </c>
    </row>
    <row r="1010" spans="2:11" x14ac:dyDescent="0.3">
      <c r="B1010" s="28">
        <v>1</v>
      </c>
      <c r="C1010" s="28" t="s">
        <v>468</v>
      </c>
      <c r="D1010" t="s">
        <v>363</v>
      </c>
      <c r="E1010" s="28" t="str">
        <f>IF(J1010&lt;Leyenda!$D$9,Leyenda!$B$10,IF(AND(J1010&gt;=Leyenda!$D$9,J1010&lt;=Leyenda!$D$8),Leyenda!$B$9,IF(AND(J1010&gt;Leyenda!D$8,J1010&lt;Leyenda!$D$7),Leyenda!$B$8,Leyenda!$B$7)))</f>
        <v>OK</v>
      </c>
      <c r="F1010" t="s">
        <v>12</v>
      </c>
      <c r="G1010" t="s">
        <v>35</v>
      </c>
      <c r="H1010">
        <v>63.47</v>
      </c>
      <c r="I1010">
        <v>61.46</v>
      </c>
      <c r="J1010" s="28">
        <v>0.83</v>
      </c>
      <c r="K1010" t="s">
        <v>400</v>
      </c>
    </row>
    <row r="1011" spans="2:11" x14ac:dyDescent="0.3">
      <c r="B1011" s="28">
        <v>1</v>
      </c>
      <c r="C1011" s="28" t="s">
        <v>468</v>
      </c>
      <c r="D1011" t="s">
        <v>130</v>
      </c>
      <c r="E1011" s="28" t="str">
        <f>IF(J1011&lt;Leyenda!$D$9,Leyenda!$B$10,IF(AND(J1011&gt;=Leyenda!$D$9,J1011&lt;=Leyenda!$D$8),Leyenda!$B$9,IF(AND(J1011&gt;Leyenda!D$8,J1011&lt;Leyenda!$D$7),Leyenda!$B$8,Leyenda!$B$7)))</f>
        <v>OK</v>
      </c>
      <c r="F1011" t="s">
        <v>267</v>
      </c>
      <c r="G1011" t="s">
        <v>35</v>
      </c>
      <c r="H1011">
        <v>126.35</v>
      </c>
      <c r="I1011">
        <v>103.65</v>
      </c>
      <c r="J1011" s="28">
        <v>0.64</v>
      </c>
      <c r="K1011" t="s">
        <v>400</v>
      </c>
    </row>
    <row r="1012" spans="2:11" x14ac:dyDescent="0.3">
      <c r="B1012" s="28">
        <v>1</v>
      </c>
      <c r="C1012" s="28" t="s">
        <v>468</v>
      </c>
      <c r="D1012" t="s">
        <v>366</v>
      </c>
      <c r="E1012" s="28" t="str">
        <f>IF(J1012&lt;Leyenda!$D$9,Leyenda!$B$10,IF(AND(J1012&gt;=Leyenda!$D$9,J1012&lt;=Leyenda!$D$8),Leyenda!$B$9,IF(AND(J1012&gt;Leyenda!D$8,J1012&lt;Leyenda!$D$7),Leyenda!$B$8,Leyenda!$B$7)))</f>
        <v>OK</v>
      </c>
      <c r="F1012" t="s">
        <v>267</v>
      </c>
      <c r="G1012" t="s">
        <v>35</v>
      </c>
      <c r="H1012">
        <v>126.35</v>
      </c>
      <c r="I1012">
        <v>103.65</v>
      </c>
      <c r="J1012" s="28">
        <v>0.65</v>
      </c>
      <c r="K1012" t="s">
        <v>400</v>
      </c>
    </row>
    <row r="1013" spans="2:11" x14ac:dyDescent="0.3">
      <c r="B1013" s="28">
        <v>1</v>
      </c>
      <c r="C1013" s="28" t="s">
        <v>468</v>
      </c>
      <c r="D1013" t="s">
        <v>132</v>
      </c>
      <c r="E1013" s="28" t="str">
        <f>IF(J1013&lt;Leyenda!$D$9,Leyenda!$B$10,IF(AND(J1013&gt;=Leyenda!$D$9,J1013&lt;=Leyenda!$D$8),Leyenda!$B$9,IF(AND(J1013&gt;Leyenda!D$8,J1013&lt;Leyenda!$D$7),Leyenda!$B$8,Leyenda!$B$7)))</f>
        <v>OK</v>
      </c>
      <c r="F1013" t="s">
        <v>12</v>
      </c>
      <c r="G1013" t="s">
        <v>35</v>
      </c>
      <c r="H1013">
        <v>53.73</v>
      </c>
      <c r="I1013">
        <v>61.46</v>
      </c>
      <c r="J1013" s="28">
        <v>0.8</v>
      </c>
      <c r="K1013" t="s">
        <v>400</v>
      </c>
    </row>
    <row r="1014" spans="2:11" x14ac:dyDescent="0.3">
      <c r="B1014" s="28">
        <v>1</v>
      </c>
      <c r="C1014" s="28" t="s">
        <v>468</v>
      </c>
      <c r="D1014" t="s">
        <v>398</v>
      </c>
      <c r="E1014" s="28" t="str">
        <f>IF(J1014&lt;Leyenda!$D$9,Leyenda!$B$10,IF(AND(J1014&gt;=Leyenda!$D$9,J1014&lt;=Leyenda!$D$8),Leyenda!$B$9,IF(AND(J1014&gt;Leyenda!D$8,J1014&lt;Leyenda!$D$7),Leyenda!$B$8,Leyenda!$B$7)))</f>
        <v>OK</v>
      </c>
      <c r="F1014" t="s">
        <v>12</v>
      </c>
      <c r="G1014" t="s">
        <v>35</v>
      </c>
      <c r="H1014">
        <v>53.73</v>
      </c>
      <c r="I1014">
        <v>61.46</v>
      </c>
      <c r="J1014" s="28">
        <v>0.79</v>
      </c>
      <c r="K1014" t="s">
        <v>400</v>
      </c>
    </row>
  </sheetData>
  <autoFilter ref="B4:K408" xr:uid="{2701F9EF-8AA4-48AB-B8A0-751B6719DD01}"/>
  <mergeCells count="2">
    <mergeCell ref="B2:C2"/>
    <mergeCell ref="D2:F2"/>
  </mergeCells>
  <conditionalFormatting sqref="E1 E3:E1048576">
    <cfRule type="containsText" dxfId="6" priority="1" operator="containsText" text="SOBRE">
      <formula>NOT(ISERROR(SEARCH("SOBRE",E1)))</formula>
    </cfRule>
    <cfRule type="containsText" dxfId="5" priority="2" operator="containsText" text="LIMITE">
      <formula>NOT(ISERROR(SEARCH("LIMITE",E1)))</formula>
    </cfRule>
    <cfRule type="beginsWith" dxfId="4" priority="3" operator="beginsWith" text="OK">
      <formula>LEFT(E1,LEN("OK"))="OK"</formula>
    </cfRule>
    <cfRule type="containsText" dxfId="3" priority="4" operator="containsText" text="NOK">
      <formula>NOT(ISERROR(SEARCH("NOK",E1)))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5" id="{7318E86C-2CD6-4F72-A56E-F6F35D3A24F7}">
            <x14:iconSet custom="1">
              <x14:cfvo type="percent">
                <xm:f>0</xm:f>
              </x14:cfvo>
              <x14:cfvo type="num">
                <xm:f>0.85</xm:f>
              </x14:cfvo>
              <x14:cfvo type="num">
                <xm:f>1</xm:f>
              </x14:cfvo>
              <x14:cfIcon iconSet="3TrafficLights1" iconId="2"/>
              <x14:cfIcon iconSet="3TrafficLights1" iconId="1"/>
              <x14:cfIcon iconSet="3TrafficLights1" iconId="0"/>
            </x14:iconSet>
          </x14:cfRule>
          <xm:sqref>J2:J4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69407-0208-41AC-AE9E-D493522E8EF6}">
  <dimension ref="B3:AI136"/>
  <sheetViews>
    <sheetView topLeftCell="R78" zoomScaleNormal="100" workbookViewId="0">
      <selection activeCell="AC84" sqref="AC84"/>
    </sheetView>
  </sheetViews>
  <sheetFormatPr baseColWidth="10" defaultRowHeight="14.4" x14ac:dyDescent="0.3"/>
  <cols>
    <col min="2" max="2" width="10.44140625" style="28" customWidth="1"/>
    <col min="3" max="3" width="10.6640625" style="28" customWidth="1"/>
    <col min="4" max="4" width="28.44140625" customWidth="1"/>
    <col min="7" max="7" width="10.21875" customWidth="1"/>
    <col min="8" max="8" width="7.109375" customWidth="1"/>
    <col min="9" max="9" width="7.5546875" customWidth="1"/>
    <col min="10" max="10" width="13.6640625" style="28" customWidth="1"/>
    <col min="11" max="11" width="24.21875" customWidth="1"/>
    <col min="15" max="15" width="14.6640625" customWidth="1"/>
    <col min="16" max="17" width="8.33203125" customWidth="1"/>
    <col min="18" max="18" width="15.77734375" customWidth="1"/>
    <col min="19" max="20" width="8.33203125" customWidth="1"/>
    <col min="21" max="21" width="15.77734375" customWidth="1"/>
    <col min="22" max="23" width="8.33203125" customWidth="1"/>
    <col min="24" max="24" width="15.77734375" customWidth="1"/>
    <col min="29" max="29" width="15.21875" customWidth="1"/>
  </cols>
  <sheetData>
    <row r="3" spans="2:11" ht="15" thickBot="1" x14ac:dyDescent="0.35"/>
    <row r="4" spans="2:11" ht="15" thickBot="1" x14ac:dyDescent="0.35">
      <c r="B4" s="50" t="s">
        <v>207</v>
      </c>
      <c r="C4" s="51" t="s">
        <v>361</v>
      </c>
      <c r="D4" s="51" t="s">
        <v>0</v>
      </c>
      <c r="E4" s="51" t="s">
        <v>133</v>
      </c>
      <c r="F4" s="51" t="s">
        <v>1</v>
      </c>
      <c r="G4" s="51" t="s">
        <v>2</v>
      </c>
      <c r="H4" s="51" t="s">
        <v>3</v>
      </c>
      <c r="I4" s="51" t="s">
        <v>4</v>
      </c>
      <c r="J4" s="51" t="s">
        <v>5</v>
      </c>
      <c r="K4" s="52" t="s">
        <v>138</v>
      </c>
    </row>
    <row r="5" spans="2:11" x14ac:dyDescent="0.3">
      <c r="B5" s="44">
        <v>0</v>
      </c>
      <c r="C5" s="42" t="s">
        <v>165</v>
      </c>
      <c r="D5" s="30" t="s">
        <v>92</v>
      </c>
      <c r="E5" s="30"/>
      <c r="F5" s="30" t="s">
        <v>34</v>
      </c>
      <c r="G5" s="30" t="s">
        <v>35</v>
      </c>
      <c r="H5" s="30">
        <v>66.25</v>
      </c>
      <c r="I5" s="30">
        <v>56.12</v>
      </c>
      <c r="J5" s="42">
        <v>0.94</v>
      </c>
      <c r="K5" s="31" t="s">
        <v>399</v>
      </c>
    </row>
    <row r="6" spans="2:11" x14ac:dyDescent="0.3">
      <c r="B6" s="45">
        <v>0</v>
      </c>
      <c r="C6" s="28" t="s">
        <v>165</v>
      </c>
      <c r="D6" t="s">
        <v>363</v>
      </c>
      <c r="F6" t="s">
        <v>34</v>
      </c>
      <c r="G6" t="s">
        <v>35</v>
      </c>
      <c r="H6">
        <v>44.44</v>
      </c>
      <c r="I6">
        <v>56.12</v>
      </c>
      <c r="J6" s="28">
        <v>0.62</v>
      </c>
      <c r="K6" s="32" t="s">
        <v>400</v>
      </c>
    </row>
    <row r="7" spans="2:11" x14ac:dyDescent="0.3">
      <c r="B7" s="45">
        <v>0</v>
      </c>
      <c r="C7" s="28" t="s">
        <v>165</v>
      </c>
      <c r="D7" t="s">
        <v>94</v>
      </c>
      <c r="F7" t="s">
        <v>38</v>
      </c>
      <c r="G7" t="s">
        <v>35</v>
      </c>
      <c r="H7">
        <v>128.77000000000001</v>
      </c>
      <c r="I7">
        <v>49.62</v>
      </c>
      <c r="J7" s="28">
        <v>3.16</v>
      </c>
      <c r="K7" s="32" t="s">
        <v>399</v>
      </c>
    </row>
    <row r="8" spans="2:11" x14ac:dyDescent="0.3">
      <c r="B8" s="45">
        <v>0</v>
      </c>
      <c r="C8" s="28" t="s">
        <v>165</v>
      </c>
      <c r="D8" t="s">
        <v>368</v>
      </c>
      <c r="F8" t="s">
        <v>41</v>
      </c>
      <c r="G8" t="s">
        <v>35</v>
      </c>
      <c r="H8">
        <v>62.55</v>
      </c>
      <c r="I8">
        <v>267.83</v>
      </c>
      <c r="J8" s="28">
        <v>0.27</v>
      </c>
      <c r="K8" s="32" t="s">
        <v>399</v>
      </c>
    </row>
    <row r="9" spans="2:11" x14ac:dyDescent="0.3">
      <c r="B9" s="45">
        <v>0</v>
      </c>
      <c r="C9" s="28" t="s">
        <v>165</v>
      </c>
      <c r="D9" t="s">
        <v>365</v>
      </c>
      <c r="F9" t="s">
        <v>41</v>
      </c>
      <c r="G9" t="s">
        <v>35</v>
      </c>
      <c r="H9">
        <v>62.55</v>
      </c>
      <c r="I9">
        <v>267.83</v>
      </c>
      <c r="J9" s="28">
        <v>2.52</v>
      </c>
      <c r="K9" s="32" t="s">
        <v>401</v>
      </c>
    </row>
    <row r="10" spans="2:11" x14ac:dyDescent="0.3">
      <c r="B10" s="45">
        <v>0</v>
      </c>
      <c r="C10" s="28" t="s">
        <v>165</v>
      </c>
      <c r="D10" t="s">
        <v>123</v>
      </c>
      <c r="F10" t="s">
        <v>45</v>
      </c>
      <c r="G10" t="s">
        <v>35</v>
      </c>
      <c r="H10">
        <v>122.85</v>
      </c>
      <c r="I10">
        <v>402.65</v>
      </c>
      <c r="J10" s="28">
        <v>1.6</v>
      </c>
      <c r="K10" s="32" t="s">
        <v>399</v>
      </c>
    </row>
    <row r="11" spans="2:11" x14ac:dyDescent="0.3">
      <c r="B11" s="45">
        <v>0</v>
      </c>
      <c r="C11" s="28" t="s">
        <v>165</v>
      </c>
      <c r="D11" t="s">
        <v>33</v>
      </c>
      <c r="F11" t="s">
        <v>34</v>
      </c>
      <c r="G11" t="s">
        <v>35</v>
      </c>
      <c r="H11">
        <v>11.83</v>
      </c>
      <c r="I11">
        <v>56.12</v>
      </c>
      <c r="J11" s="28">
        <v>0.37</v>
      </c>
      <c r="K11" s="32" t="s">
        <v>400</v>
      </c>
    </row>
    <row r="12" spans="2:11" ht="15" thickBot="1" x14ac:dyDescent="0.35">
      <c r="B12" s="46">
        <v>0</v>
      </c>
      <c r="C12" s="43" t="s">
        <v>165</v>
      </c>
      <c r="D12" s="33" t="s">
        <v>130</v>
      </c>
      <c r="E12" s="33"/>
      <c r="F12" s="33" t="s">
        <v>38</v>
      </c>
      <c r="G12" s="33" t="s">
        <v>35</v>
      </c>
      <c r="H12" s="33">
        <v>53.65</v>
      </c>
      <c r="I12" s="33">
        <v>49.62</v>
      </c>
      <c r="J12" s="43">
        <v>0.12</v>
      </c>
      <c r="K12" s="35" t="s">
        <v>401</v>
      </c>
    </row>
    <row r="13" spans="2:11" x14ac:dyDescent="0.3">
      <c r="B13" s="45">
        <v>1</v>
      </c>
      <c r="C13" s="28" t="s">
        <v>165</v>
      </c>
      <c r="D13" t="s">
        <v>92</v>
      </c>
      <c r="F13" t="s">
        <v>14</v>
      </c>
      <c r="G13" t="s">
        <v>35</v>
      </c>
      <c r="H13">
        <v>62.47</v>
      </c>
      <c r="I13">
        <v>53.83</v>
      </c>
      <c r="J13" s="28">
        <v>0.83</v>
      </c>
      <c r="K13" s="32" t="s">
        <v>399</v>
      </c>
    </row>
    <row r="14" spans="2:11" x14ac:dyDescent="0.3">
      <c r="B14" s="45">
        <v>1</v>
      </c>
      <c r="C14" s="28" t="s">
        <v>165</v>
      </c>
      <c r="D14" t="s">
        <v>363</v>
      </c>
      <c r="F14" t="s">
        <v>229</v>
      </c>
      <c r="G14" t="s">
        <v>35</v>
      </c>
      <c r="H14">
        <v>47.32</v>
      </c>
      <c r="I14">
        <v>58.73</v>
      </c>
      <c r="J14" s="28">
        <v>0.71</v>
      </c>
      <c r="K14" s="32" t="s">
        <v>400</v>
      </c>
    </row>
    <row r="15" spans="2:11" x14ac:dyDescent="0.3">
      <c r="B15" s="45">
        <v>1</v>
      </c>
      <c r="C15" s="28" t="s">
        <v>165</v>
      </c>
      <c r="D15" t="s">
        <v>94</v>
      </c>
      <c r="F15" t="s">
        <v>22</v>
      </c>
      <c r="G15" t="s">
        <v>35</v>
      </c>
      <c r="H15">
        <v>96.66</v>
      </c>
      <c r="I15">
        <v>39.6</v>
      </c>
      <c r="J15" s="28">
        <v>0.87</v>
      </c>
      <c r="K15" s="32" t="s">
        <v>399</v>
      </c>
    </row>
    <row r="16" spans="2:11" x14ac:dyDescent="0.3">
      <c r="B16" s="45">
        <v>1</v>
      </c>
      <c r="C16" s="28" t="s">
        <v>165</v>
      </c>
      <c r="D16" t="s">
        <v>395</v>
      </c>
      <c r="F16" t="s">
        <v>25</v>
      </c>
      <c r="G16" t="s">
        <v>35</v>
      </c>
      <c r="H16">
        <v>89.27</v>
      </c>
      <c r="I16">
        <v>359.98</v>
      </c>
      <c r="J16" s="28">
        <v>0.67</v>
      </c>
      <c r="K16" s="32" t="s">
        <v>399</v>
      </c>
    </row>
    <row r="17" spans="2:13" x14ac:dyDescent="0.3">
      <c r="B17" s="45">
        <v>1</v>
      </c>
      <c r="C17" s="28" t="s">
        <v>165</v>
      </c>
      <c r="D17" t="s">
        <v>365</v>
      </c>
      <c r="F17" t="s">
        <v>10</v>
      </c>
      <c r="G17" t="s">
        <v>35</v>
      </c>
      <c r="H17">
        <v>48.23</v>
      </c>
      <c r="I17">
        <v>215.29</v>
      </c>
      <c r="J17" s="28">
        <v>0.86</v>
      </c>
      <c r="K17" s="32" t="s">
        <v>400</v>
      </c>
    </row>
    <row r="18" spans="2:13" x14ac:dyDescent="0.3">
      <c r="B18" s="45">
        <v>1</v>
      </c>
      <c r="C18" s="28" t="s">
        <v>165</v>
      </c>
      <c r="D18" t="s">
        <v>123</v>
      </c>
      <c r="F18" t="s">
        <v>267</v>
      </c>
      <c r="G18" t="s">
        <v>35</v>
      </c>
      <c r="H18">
        <v>101.95</v>
      </c>
      <c r="I18">
        <v>345.49</v>
      </c>
      <c r="J18" s="28">
        <v>0.91</v>
      </c>
      <c r="K18" s="32" t="s">
        <v>400</v>
      </c>
    </row>
    <row r="19" spans="2:13" x14ac:dyDescent="0.3">
      <c r="B19" s="45">
        <v>1</v>
      </c>
      <c r="C19" s="28" t="s">
        <v>165</v>
      </c>
      <c r="D19" t="s">
        <v>36</v>
      </c>
      <c r="F19" t="s">
        <v>9</v>
      </c>
      <c r="G19" t="s">
        <v>35</v>
      </c>
      <c r="H19">
        <v>15.65</v>
      </c>
      <c r="I19">
        <v>68.62</v>
      </c>
      <c r="J19" s="28">
        <v>0.57999999999999996</v>
      </c>
      <c r="K19" s="32" t="s">
        <v>400</v>
      </c>
    </row>
    <row r="20" spans="2:13" ht="15" thickBot="1" x14ac:dyDescent="0.35">
      <c r="B20" s="46">
        <v>1</v>
      </c>
      <c r="C20" s="43" t="s">
        <v>165</v>
      </c>
      <c r="D20" s="33" t="s">
        <v>366</v>
      </c>
      <c r="E20" s="33"/>
      <c r="F20" s="33" t="s">
        <v>18</v>
      </c>
      <c r="G20" s="33" t="s">
        <v>35</v>
      </c>
      <c r="H20" s="33">
        <v>104.93</v>
      </c>
      <c r="I20" s="33">
        <v>90.71</v>
      </c>
      <c r="J20" s="43">
        <v>0.36</v>
      </c>
      <c r="K20" s="35" t="s">
        <v>399</v>
      </c>
    </row>
    <row r="21" spans="2:13" x14ac:dyDescent="0.3">
      <c r="B21" s="45">
        <v>2</v>
      </c>
      <c r="C21" s="28" t="s">
        <v>165</v>
      </c>
      <c r="D21" t="s">
        <v>92</v>
      </c>
      <c r="F21" t="s">
        <v>14</v>
      </c>
      <c r="G21" t="s">
        <v>35</v>
      </c>
      <c r="H21">
        <v>62.47</v>
      </c>
      <c r="I21">
        <v>53.83</v>
      </c>
      <c r="J21" s="28">
        <v>0.84</v>
      </c>
      <c r="K21" s="32" t="s">
        <v>399</v>
      </c>
    </row>
    <row r="22" spans="2:13" x14ac:dyDescent="0.3">
      <c r="B22" s="45">
        <v>2</v>
      </c>
      <c r="C22" s="28" t="s">
        <v>165</v>
      </c>
      <c r="D22" t="s">
        <v>363</v>
      </c>
      <c r="F22" t="s">
        <v>12</v>
      </c>
      <c r="G22" t="s">
        <v>35</v>
      </c>
      <c r="H22">
        <v>50.58</v>
      </c>
      <c r="I22">
        <v>61.46</v>
      </c>
      <c r="J22" s="28">
        <v>0.8</v>
      </c>
      <c r="K22" s="32" t="s">
        <v>400</v>
      </c>
    </row>
    <row r="23" spans="2:13" x14ac:dyDescent="0.3">
      <c r="B23" s="45">
        <v>2</v>
      </c>
      <c r="C23" s="28" t="s">
        <v>165</v>
      </c>
      <c r="D23" t="s">
        <v>94</v>
      </c>
      <c r="F23" t="s">
        <v>22</v>
      </c>
      <c r="G23" t="s">
        <v>35</v>
      </c>
      <c r="H23">
        <v>96.66</v>
      </c>
      <c r="I23">
        <v>39.6</v>
      </c>
      <c r="J23" s="28">
        <v>0.89</v>
      </c>
      <c r="K23" s="32" t="s">
        <v>399</v>
      </c>
    </row>
    <row r="24" spans="2:13" x14ac:dyDescent="0.3">
      <c r="B24" s="45">
        <v>2</v>
      </c>
      <c r="C24" s="28" t="s">
        <v>165</v>
      </c>
      <c r="D24" t="s">
        <v>395</v>
      </c>
      <c r="F24" t="s">
        <v>25</v>
      </c>
      <c r="G24" t="s">
        <v>35</v>
      </c>
      <c r="H24">
        <v>89.27</v>
      </c>
      <c r="I24">
        <v>359.98</v>
      </c>
      <c r="J24" s="28">
        <v>0.75</v>
      </c>
      <c r="K24" s="32" t="s">
        <v>399</v>
      </c>
    </row>
    <row r="25" spans="2:13" x14ac:dyDescent="0.3">
      <c r="B25" s="45">
        <v>2</v>
      </c>
      <c r="C25" s="28" t="s">
        <v>165</v>
      </c>
      <c r="D25" t="s">
        <v>365</v>
      </c>
      <c r="F25" t="s">
        <v>10</v>
      </c>
      <c r="G25" t="s">
        <v>35</v>
      </c>
      <c r="H25">
        <v>48.23</v>
      </c>
      <c r="I25">
        <v>215.29</v>
      </c>
      <c r="J25" s="28">
        <v>0.81</v>
      </c>
      <c r="K25" s="32" t="s">
        <v>400</v>
      </c>
    </row>
    <row r="26" spans="2:13" x14ac:dyDescent="0.3">
      <c r="B26" s="45">
        <v>2</v>
      </c>
      <c r="C26" s="28" t="s">
        <v>165</v>
      </c>
      <c r="D26" t="s">
        <v>123</v>
      </c>
      <c r="F26" t="s">
        <v>19</v>
      </c>
      <c r="G26" t="s">
        <v>35</v>
      </c>
      <c r="H26">
        <v>76.010000000000005</v>
      </c>
      <c r="I26">
        <v>271.14999999999998</v>
      </c>
      <c r="J26" s="28">
        <v>1.01</v>
      </c>
      <c r="K26" s="32" t="s">
        <v>400</v>
      </c>
    </row>
    <row r="27" spans="2:13" x14ac:dyDescent="0.3">
      <c r="B27" s="45">
        <v>2</v>
      </c>
      <c r="C27" s="28" t="s">
        <v>165</v>
      </c>
      <c r="D27" t="s">
        <v>36</v>
      </c>
      <c r="F27" t="s">
        <v>41</v>
      </c>
      <c r="G27" t="s">
        <v>35</v>
      </c>
      <c r="H27">
        <v>18.77</v>
      </c>
      <c r="I27">
        <v>80.349999999999994</v>
      </c>
      <c r="J27" s="28">
        <v>0.82</v>
      </c>
      <c r="K27" s="32" t="s">
        <v>400</v>
      </c>
    </row>
    <row r="28" spans="2:13" ht="15" thickBot="1" x14ac:dyDescent="0.35">
      <c r="B28" s="46">
        <v>2</v>
      </c>
      <c r="C28" s="43" t="s">
        <v>165</v>
      </c>
      <c r="D28" s="33" t="s">
        <v>130</v>
      </c>
      <c r="E28" s="33"/>
      <c r="F28" s="33" t="s">
        <v>45</v>
      </c>
      <c r="G28" s="33" t="s">
        <v>35</v>
      </c>
      <c r="H28" s="33">
        <v>147.97999999999999</v>
      </c>
      <c r="I28" s="33">
        <v>120.79</v>
      </c>
      <c r="J28" s="43">
        <v>0.76</v>
      </c>
      <c r="K28" s="35" t="s">
        <v>399</v>
      </c>
    </row>
    <row r="29" spans="2:13" x14ac:dyDescent="0.3">
      <c r="B29" s="45">
        <v>3</v>
      </c>
      <c r="C29" s="28" t="s">
        <v>165</v>
      </c>
      <c r="D29" t="s">
        <v>13</v>
      </c>
      <c r="F29" t="s">
        <v>14</v>
      </c>
      <c r="G29" t="s">
        <v>35</v>
      </c>
      <c r="H29">
        <v>62.47</v>
      </c>
      <c r="I29">
        <v>53.83</v>
      </c>
      <c r="J29" s="28">
        <v>0.77</v>
      </c>
      <c r="K29" s="32" t="s">
        <v>399</v>
      </c>
      <c r="M29" t="s">
        <v>402</v>
      </c>
    </row>
    <row r="30" spans="2:13" x14ac:dyDescent="0.3">
      <c r="B30" s="45">
        <v>3</v>
      </c>
      <c r="C30" s="28" t="s">
        <v>165</v>
      </c>
      <c r="D30" t="s">
        <v>363</v>
      </c>
      <c r="F30" t="s">
        <v>10</v>
      </c>
      <c r="G30" t="s">
        <v>35</v>
      </c>
      <c r="H30">
        <v>54.36</v>
      </c>
      <c r="I30">
        <v>64.59</v>
      </c>
      <c r="J30" s="28">
        <v>0.82</v>
      </c>
      <c r="K30" s="32" t="s">
        <v>400</v>
      </c>
    </row>
    <row r="31" spans="2:13" x14ac:dyDescent="0.3">
      <c r="B31" s="45">
        <v>3</v>
      </c>
      <c r="C31" s="28" t="s">
        <v>165</v>
      </c>
      <c r="D31" t="s">
        <v>21</v>
      </c>
      <c r="F31" t="s">
        <v>22</v>
      </c>
      <c r="G31" t="s">
        <v>35</v>
      </c>
      <c r="H31">
        <v>96.66</v>
      </c>
      <c r="I31">
        <v>39.6</v>
      </c>
      <c r="J31" s="28">
        <v>0.81</v>
      </c>
      <c r="K31" s="32" t="s">
        <v>399</v>
      </c>
    </row>
    <row r="32" spans="2:13" x14ac:dyDescent="0.3">
      <c r="B32" s="45">
        <v>3</v>
      </c>
      <c r="C32" s="28" t="s">
        <v>165</v>
      </c>
      <c r="D32" t="s">
        <v>395</v>
      </c>
      <c r="F32" t="s">
        <v>25</v>
      </c>
      <c r="G32" t="s">
        <v>35</v>
      </c>
      <c r="H32">
        <v>89.27</v>
      </c>
      <c r="I32">
        <v>359.98</v>
      </c>
      <c r="J32" s="28">
        <v>0.74</v>
      </c>
      <c r="K32" s="32" t="s">
        <v>399</v>
      </c>
    </row>
    <row r="33" spans="2:13" x14ac:dyDescent="0.3">
      <c r="B33" s="45">
        <v>3</v>
      </c>
      <c r="C33" s="28" t="s">
        <v>165</v>
      </c>
      <c r="D33" t="s">
        <v>390</v>
      </c>
      <c r="F33" t="s">
        <v>403</v>
      </c>
      <c r="G33" t="s">
        <v>35</v>
      </c>
      <c r="H33">
        <v>156.07</v>
      </c>
      <c r="I33">
        <v>548.47</v>
      </c>
      <c r="J33" s="28">
        <v>0.79</v>
      </c>
      <c r="K33" s="32" t="s">
        <v>399</v>
      </c>
    </row>
    <row r="34" spans="2:13" x14ac:dyDescent="0.3">
      <c r="B34" s="45">
        <v>3</v>
      </c>
      <c r="C34" s="28" t="s">
        <v>165</v>
      </c>
      <c r="D34" t="s">
        <v>113</v>
      </c>
      <c r="F34" t="s">
        <v>45</v>
      </c>
      <c r="G34" t="s">
        <v>35</v>
      </c>
      <c r="H34">
        <v>122.85</v>
      </c>
      <c r="I34">
        <v>402.65</v>
      </c>
      <c r="J34" s="28">
        <v>0.56000000000000005</v>
      </c>
      <c r="K34" s="32" t="s">
        <v>399</v>
      </c>
    </row>
    <row r="35" spans="2:13" x14ac:dyDescent="0.3">
      <c r="B35" s="45">
        <v>3</v>
      </c>
      <c r="C35" s="28" t="s">
        <v>165</v>
      </c>
      <c r="D35" t="s">
        <v>36</v>
      </c>
      <c r="F35" t="s">
        <v>41</v>
      </c>
      <c r="G35" t="s">
        <v>35</v>
      </c>
      <c r="H35">
        <v>18.77</v>
      </c>
      <c r="I35">
        <v>80.349999999999994</v>
      </c>
      <c r="J35" s="28">
        <v>0.82</v>
      </c>
      <c r="K35" s="32" t="s">
        <v>400</v>
      </c>
    </row>
    <row r="36" spans="2:13" x14ac:dyDescent="0.3">
      <c r="B36" s="45">
        <v>3</v>
      </c>
      <c r="C36" s="28" t="s">
        <v>165</v>
      </c>
      <c r="D36" t="s">
        <v>130</v>
      </c>
      <c r="F36" t="s">
        <v>45</v>
      </c>
      <c r="G36" t="s">
        <v>35</v>
      </c>
      <c r="H36">
        <v>147.97999999999999</v>
      </c>
      <c r="I36">
        <v>120.79</v>
      </c>
      <c r="J36" s="28">
        <v>0.86</v>
      </c>
      <c r="K36" s="32" t="s">
        <v>399</v>
      </c>
    </row>
    <row r="37" spans="2:13" ht="15" thickBot="1" x14ac:dyDescent="0.35">
      <c r="B37" s="46">
        <v>3</v>
      </c>
      <c r="C37" s="43" t="s">
        <v>165</v>
      </c>
      <c r="D37" s="33" t="s">
        <v>278</v>
      </c>
      <c r="E37" s="33"/>
      <c r="F37" s="33" t="s">
        <v>9</v>
      </c>
      <c r="G37" s="33" t="s">
        <v>35</v>
      </c>
      <c r="H37" s="33">
        <v>52.15</v>
      </c>
      <c r="I37" s="33">
        <v>228.75</v>
      </c>
      <c r="J37" s="43">
        <v>0.77</v>
      </c>
      <c r="K37" s="35" t="s">
        <v>400</v>
      </c>
    </row>
    <row r="38" spans="2:13" x14ac:dyDescent="0.3">
      <c r="B38" s="45">
        <v>4</v>
      </c>
      <c r="C38" s="28" t="s">
        <v>165</v>
      </c>
      <c r="D38" t="s">
        <v>13</v>
      </c>
      <c r="F38" t="s">
        <v>14</v>
      </c>
      <c r="G38" t="s">
        <v>35</v>
      </c>
      <c r="H38">
        <v>62.47</v>
      </c>
      <c r="I38">
        <v>53.83</v>
      </c>
      <c r="J38" s="28">
        <v>0.77</v>
      </c>
      <c r="K38" s="32" t="s">
        <v>399</v>
      </c>
      <c r="M38" t="s">
        <v>408</v>
      </c>
    </row>
    <row r="39" spans="2:13" x14ac:dyDescent="0.3">
      <c r="B39" s="45">
        <v>4</v>
      </c>
      <c r="C39" s="28" t="s">
        <v>165</v>
      </c>
      <c r="D39" t="s">
        <v>363</v>
      </c>
      <c r="F39" t="s">
        <v>10</v>
      </c>
      <c r="G39" t="s">
        <v>35</v>
      </c>
      <c r="H39">
        <v>54.36</v>
      </c>
      <c r="I39">
        <v>64.59</v>
      </c>
      <c r="J39" s="28">
        <v>0.82</v>
      </c>
      <c r="K39" s="32" t="s">
        <v>400</v>
      </c>
    </row>
    <row r="40" spans="2:13" x14ac:dyDescent="0.3">
      <c r="B40" s="45">
        <v>4</v>
      </c>
      <c r="C40" s="28" t="s">
        <v>165</v>
      </c>
      <c r="D40" t="s">
        <v>21</v>
      </c>
      <c r="F40" t="s">
        <v>22</v>
      </c>
      <c r="G40" t="s">
        <v>35</v>
      </c>
      <c r="H40">
        <v>96.66</v>
      </c>
      <c r="I40">
        <v>39.6</v>
      </c>
      <c r="J40" s="28">
        <v>0.82</v>
      </c>
      <c r="K40" s="32" t="s">
        <v>399</v>
      </c>
    </row>
    <row r="41" spans="2:13" x14ac:dyDescent="0.3">
      <c r="B41" s="45">
        <v>4</v>
      </c>
      <c r="C41" s="28" t="s">
        <v>165</v>
      </c>
      <c r="D41" t="s">
        <v>368</v>
      </c>
      <c r="F41" t="s">
        <v>25</v>
      </c>
      <c r="G41" t="s">
        <v>35</v>
      </c>
      <c r="H41">
        <v>89.27</v>
      </c>
      <c r="I41">
        <v>359.98</v>
      </c>
      <c r="J41" s="28">
        <v>0.71</v>
      </c>
      <c r="K41" s="32" t="s">
        <v>399</v>
      </c>
    </row>
    <row r="42" spans="2:13" x14ac:dyDescent="0.3">
      <c r="B42" s="45">
        <v>4</v>
      </c>
      <c r="C42" s="28" t="s">
        <v>165</v>
      </c>
      <c r="D42" t="s">
        <v>387</v>
      </c>
      <c r="F42" t="s">
        <v>407</v>
      </c>
      <c r="G42" t="s">
        <v>35</v>
      </c>
      <c r="H42">
        <v>124.88</v>
      </c>
      <c r="I42">
        <v>467.13</v>
      </c>
      <c r="J42" s="28">
        <v>0.54</v>
      </c>
      <c r="K42" s="32" t="s">
        <v>399</v>
      </c>
    </row>
    <row r="43" spans="2:13" x14ac:dyDescent="0.3">
      <c r="B43" s="45">
        <v>4</v>
      </c>
      <c r="C43" s="28" t="s">
        <v>165</v>
      </c>
      <c r="D43" t="s">
        <v>36</v>
      </c>
      <c r="F43" t="s">
        <v>41</v>
      </c>
      <c r="G43" t="s">
        <v>35</v>
      </c>
      <c r="H43">
        <v>18.77</v>
      </c>
      <c r="I43">
        <v>80.349999999999994</v>
      </c>
      <c r="J43" s="28">
        <v>0.82</v>
      </c>
      <c r="K43" s="32" t="s">
        <v>400</v>
      </c>
    </row>
    <row r="44" spans="2:13" x14ac:dyDescent="0.3">
      <c r="B44" s="45">
        <v>4</v>
      </c>
      <c r="C44" s="28" t="s">
        <v>165</v>
      </c>
      <c r="D44" t="s">
        <v>130</v>
      </c>
      <c r="F44" t="s">
        <v>267</v>
      </c>
      <c r="G44" t="s">
        <v>35</v>
      </c>
      <c r="H44">
        <v>122.81</v>
      </c>
      <c r="I44">
        <v>103.65</v>
      </c>
      <c r="J44" s="28">
        <v>0.59</v>
      </c>
      <c r="K44" s="32" t="s">
        <v>399</v>
      </c>
    </row>
    <row r="45" spans="2:13" ht="15" thickBot="1" x14ac:dyDescent="0.35">
      <c r="B45" s="46">
        <v>4</v>
      </c>
      <c r="C45" s="43" t="s">
        <v>165</v>
      </c>
      <c r="D45" s="33" t="s">
        <v>278</v>
      </c>
      <c r="E45" s="33"/>
      <c r="F45" s="33" t="s">
        <v>9</v>
      </c>
      <c r="G45" s="33" t="s">
        <v>35</v>
      </c>
      <c r="H45" s="33">
        <v>52.15</v>
      </c>
      <c r="I45" s="33">
        <v>228.75</v>
      </c>
      <c r="J45" s="43">
        <v>0.77</v>
      </c>
      <c r="K45" s="35" t="s">
        <v>400</v>
      </c>
    </row>
    <row r="46" spans="2:13" x14ac:dyDescent="0.3">
      <c r="B46" s="45">
        <v>1</v>
      </c>
      <c r="C46" s="28" t="s">
        <v>208</v>
      </c>
      <c r="D46" t="s">
        <v>13</v>
      </c>
      <c r="F46" t="s">
        <v>34</v>
      </c>
      <c r="G46" t="s">
        <v>35</v>
      </c>
      <c r="H46">
        <v>66.25</v>
      </c>
      <c r="I46">
        <v>56.12</v>
      </c>
      <c r="J46" s="28">
        <v>0.83</v>
      </c>
      <c r="K46" s="32" t="s">
        <v>399</v>
      </c>
    </row>
    <row r="47" spans="2:13" x14ac:dyDescent="0.3">
      <c r="B47" s="45">
        <v>1</v>
      </c>
      <c r="C47" s="28" t="s">
        <v>208</v>
      </c>
      <c r="D47" t="s">
        <v>363</v>
      </c>
      <c r="F47" t="s">
        <v>12</v>
      </c>
      <c r="G47" t="s">
        <v>35</v>
      </c>
      <c r="H47">
        <v>57.06</v>
      </c>
      <c r="I47">
        <v>61.46</v>
      </c>
      <c r="J47" s="28">
        <v>0.75</v>
      </c>
      <c r="K47" s="32" t="s">
        <v>400</v>
      </c>
      <c r="M47" t="s">
        <v>433</v>
      </c>
    </row>
    <row r="48" spans="2:13" x14ac:dyDescent="0.3">
      <c r="B48" s="45">
        <v>1</v>
      </c>
      <c r="C48" s="28" t="s">
        <v>208</v>
      </c>
      <c r="D48" t="s">
        <v>21</v>
      </c>
      <c r="F48" t="s">
        <v>22</v>
      </c>
      <c r="G48" t="s">
        <v>35</v>
      </c>
      <c r="H48">
        <v>97.73</v>
      </c>
      <c r="I48">
        <v>39.6</v>
      </c>
      <c r="J48" s="28">
        <v>0.74</v>
      </c>
      <c r="K48" s="32" t="s">
        <v>399</v>
      </c>
    </row>
    <row r="49" spans="2:11" x14ac:dyDescent="0.3">
      <c r="B49" s="45">
        <v>1</v>
      </c>
      <c r="C49" s="28" t="s">
        <v>208</v>
      </c>
      <c r="D49" t="s">
        <v>395</v>
      </c>
      <c r="F49" t="s">
        <v>25</v>
      </c>
      <c r="G49" t="s">
        <v>35</v>
      </c>
      <c r="H49">
        <v>89.27</v>
      </c>
      <c r="I49">
        <v>359.98</v>
      </c>
      <c r="J49" s="28">
        <v>0.71</v>
      </c>
      <c r="K49" s="32" t="s">
        <v>399</v>
      </c>
    </row>
    <row r="50" spans="2:11" x14ac:dyDescent="0.3">
      <c r="B50" s="45">
        <v>1</v>
      </c>
      <c r="C50" s="28" t="s">
        <v>208</v>
      </c>
      <c r="D50" t="s">
        <v>112</v>
      </c>
      <c r="F50" t="s">
        <v>407</v>
      </c>
      <c r="G50" t="s">
        <v>35</v>
      </c>
      <c r="H50">
        <v>124.88</v>
      </c>
      <c r="I50">
        <v>467.13</v>
      </c>
      <c r="J50" s="28">
        <v>0.57999999999999996</v>
      </c>
      <c r="K50" s="32" t="s">
        <v>400</v>
      </c>
    </row>
    <row r="51" spans="2:11" x14ac:dyDescent="0.3">
      <c r="B51" s="45">
        <v>1</v>
      </c>
      <c r="C51" s="28" t="s">
        <v>208</v>
      </c>
      <c r="D51" t="s">
        <v>36</v>
      </c>
      <c r="F51" t="s">
        <v>41</v>
      </c>
      <c r="G51" t="s">
        <v>35</v>
      </c>
      <c r="H51">
        <v>18.77</v>
      </c>
      <c r="I51">
        <v>80.349999999999994</v>
      </c>
      <c r="J51" s="28">
        <v>0.84</v>
      </c>
      <c r="K51" s="32" t="s">
        <v>400</v>
      </c>
    </row>
    <row r="52" spans="2:11" x14ac:dyDescent="0.3">
      <c r="B52" s="45">
        <v>1</v>
      </c>
      <c r="C52" s="28" t="s">
        <v>208</v>
      </c>
      <c r="D52" t="s">
        <v>17</v>
      </c>
      <c r="F52" t="s">
        <v>267</v>
      </c>
      <c r="G52" t="s">
        <v>35</v>
      </c>
      <c r="H52">
        <v>124.16</v>
      </c>
      <c r="I52">
        <v>103.65</v>
      </c>
      <c r="J52" s="28">
        <v>0.56999999999999995</v>
      </c>
      <c r="K52" s="32" t="s">
        <v>400</v>
      </c>
    </row>
    <row r="53" spans="2:11" ht="15" thickBot="1" x14ac:dyDescent="0.35">
      <c r="B53" s="46">
        <v>1</v>
      </c>
      <c r="C53" s="43" t="s">
        <v>208</v>
      </c>
      <c r="D53" s="33" t="s">
        <v>278</v>
      </c>
      <c r="E53" s="33"/>
      <c r="F53" s="33" t="s">
        <v>9</v>
      </c>
      <c r="G53" s="33" t="s">
        <v>35</v>
      </c>
      <c r="H53" s="33">
        <v>52.15</v>
      </c>
      <c r="I53" s="33">
        <v>228.75</v>
      </c>
      <c r="J53" s="43">
        <v>0.78</v>
      </c>
      <c r="K53" s="35" t="s">
        <v>400</v>
      </c>
    </row>
    <row r="54" spans="2:11" x14ac:dyDescent="0.3">
      <c r="B54" s="45">
        <v>1</v>
      </c>
      <c r="C54" s="28" t="s">
        <v>237</v>
      </c>
      <c r="D54" t="s">
        <v>13</v>
      </c>
      <c r="F54" t="s">
        <v>34</v>
      </c>
      <c r="G54" t="s">
        <v>35</v>
      </c>
      <c r="H54">
        <v>66.25</v>
      </c>
      <c r="I54">
        <v>56.12</v>
      </c>
      <c r="J54" s="28">
        <v>0.78</v>
      </c>
      <c r="K54" s="32" t="s">
        <v>399</v>
      </c>
    </row>
    <row r="55" spans="2:11" x14ac:dyDescent="0.3">
      <c r="B55" s="45">
        <v>1</v>
      </c>
      <c r="C55" s="28" t="s">
        <v>237</v>
      </c>
      <c r="D55" t="s">
        <v>363</v>
      </c>
      <c r="F55" t="s">
        <v>12</v>
      </c>
      <c r="G55" t="s">
        <v>35</v>
      </c>
      <c r="H55">
        <v>63.47</v>
      </c>
      <c r="I55">
        <v>61.46</v>
      </c>
      <c r="J55" s="28">
        <v>0.8</v>
      </c>
      <c r="K55" s="32" t="s">
        <v>400</v>
      </c>
    </row>
    <row r="56" spans="2:11" x14ac:dyDescent="0.3">
      <c r="B56" s="45">
        <v>1</v>
      </c>
      <c r="C56" s="28" t="s">
        <v>237</v>
      </c>
      <c r="D56" t="s">
        <v>21</v>
      </c>
      <c r="F56" t="s">
        <v>22</v>
      </c>
      <c r="G56" t="s">
        <v>35</v>
      </c>
      <c r="H56">
        <v>99.45</v>
      </c>
      <c r="I56">
        <v>39.6</v>
      </c>
      <c r="J56" s="28">
        <v>0.7</v>
      </c>
      <c r="K56" s="32" t="s">
        <v>399</v>
      </c>
    </row>
    <row r="57" spans="2:11" x14ac:dyDescent="0.3">
      <c r="B57" s="45">
        <v>1</v>
      </c>
      <c r="C57" s="28" t="s">
        <v>237</v>
      </c>
      <c r="D57" t="s">
        <v>368</v>
      </c>
      <c r="F57" t="s">
        <v>25</v>
      </c>
      <c r="G57" t="s">
        <v>35</v>
      </c>
      <c r="H57">
        <v>89.27</v>
      </c>
      <c r="I57">
        <v>359.98</v>
      </c>
      <c r="J57" s="28">
        <v>0.7</v>
      </c>
      <c r="K57" s="32" t="s">
        <v>399</v>
      </c>
    </row>
    <row r="58" spans="2:11" x14ac:dyDescent="0.3">
      <c r="B58" s="45">
        <v>1</v>
      </c>
      <c r="C58" s="28" t="s">
        <v>237</v>
      </c>
      <c r="D58" t="s">
        <v>112</v>
      </c>
      <c r="F58" t="s">
        <v>407</v>
      </c>
      <c r="G58" t="s">
        <v>35</v>
      </c>
      <c r="H58">
        <v>124.88</v>
      </c>
      <c r="I58">
        <v>467.13</v>
      </c>
      <c r="J58" s="28">
        <v>0.72</v>
      </c>
      <c r="K58" s="32" t="s">
        <v>400</v>
      </c>
    </row>
    <row r="59" spans="2:11" x14ac:dyDescent="0.3">
      <c r="B59" s="45">
        <v>1</v>
      </c>
      <c r="C59" s="28" t="s">
        <v>237</v>
      </c>
      <c r="D59" t="s">
        <v>36</v>
      </c>
      <c r="F59" t="s">
        <v>445</v>
      </c>
      <c r="G59" t="s">
        <v>35</v>
      </c>
      <c r="H59">
        <v>17.059999999999999</v>
      </c>
      <c r="I59">
        <v>74.040000000000006</v>
      </c>
      <c r="J59" s="28">
        <v>0.72</v>
      </c>
      <c r="K59" s="32" t="s">
        <v>400</v>
      </c>
    </row>
    <row r="60" spans="2:11" x14ac:dyDescent="0.3">
      <c r="B60" s="45">
        <v>1</v>
      </c>
      <c r="C60" s="28" t="s">
        <v>237</v>
      </c>
      <c r="D60" t="s">
        <v>366</v>
      </c>
      <c r="F60" t="s">
        <v>267</v>
      </c>
      <c r="G60" t="s">
        <v>35</v>
      </c>
      <c r="H60">
        <v>126.35</v>
      </c>
      <c r="I60">
        <v>103.65</v>
      </c>
      <c r="J60" s="28">
        <v>0.64</v>
      </c>
      <c r="K60" s="32" t="s">
        <v>400</v>
      </c>
    </row>
    <row r="61" spans="2:11" ht="15" thickBot="1" x14ac:dyDescent="0.35">
      <c r="B61" s="46">
        <v>1</v>
      </c>
      <c r="C61" s="43" t="s">
        <v>237</v>
      </c>
      <c r="D61" s="33" t="s">
        <v>280</v>
      </c>
      <c r="E61" s="33"/>
      <c r="F61" s="33" t="s">
        <v>9</v>
      </c>
      <c r="G61" s="33" t="s">
        <v>35</v>
      </c>
      <c r="H61" s="33">
        <v>52.15</v>
      </c>
      <c r="I61" s="33">
        <v>228.75</v>
      </c>
      <c r="J61" s="43">
        <v>0.81</v>
      </c>
      <c r="K61" s="35" t="s">
        <v>400</v>
      </c>
    </row>
    <row r="62" spans="2:11" x14ac:dyDescent="0.3">
      <c r="B62" s="45">
        <v>1</v>
      </c>
      <c r="C62" s="28" t="s">
        <v>457</v>
      </c>
      <c r="D62" t="s">
        <v>66</v>
      </c>
      <c r="F62" t="s">
        <v>34</v>
      </c>
      <c r="G62" t="s">
        <v>35</v>
      </c>
      <c r="H62">
        <v>66.25</v>
      </c>
      <c r="I62">
        <v>56.12</v>
      </c>
      <c r="J62" s="28">
        <v>0.84</v>
      </c>
      <c r="K62" s="32" t="s">
        <v>401</v>
      </c>
    </row>
    <row r="63" spans="2:11" x14ac:dyDescent="0.3">
      <c r="B63" s="45">
        <v>1</v>
      </c>
      <c r="C63" s="28" t="s">
        <v>457</v>
      </c>
      <c r="D63" t="s">
        <v>363</v>
      </c>
      <c r="F63" t="s">
        <v>10</v>
      </c>
      <c r="G63" t="s">
        <v>35</v>
      </c>
      <c r="H63">
        <v>54.36</v>
      </c>
      <c r="I63">
        <v>64.59</v>
      </c>
      <c r="J63" s="28">
        <v>0.84</v>
      </c>
      <c r="K63" s="32" t="s">
        <v>400</v>
      </c>
    </row>
    <row r="64" spans="2:11" x14ac:dyDescent="0.3">
      <c r="B64" s="45">
        <v>1</v>
      </c>
      <c r="C64" s="28" t="s">
        <v>457</v>
      </c>
      <c r="D64" t="s">
        <v>68</v>
      </c>
      <c r="F64" t="s">
        <v>22</v>
      </c>
      <c r="G64" t="s">
        <v>35</v>
      </c>
      <c r="H64">
        <v>96.66</v>
      </c>
      <c r="I64">
        <v>39.6</v>
      </c>
      <c r="J64" s="28">
        <v>0.75</v>
      </c>
      <c r="K64" s="32" t="s">
        <v>401</v>
      </c>
    </row>
    <row r="65" spans="2:11" x14ac:dyDescent="0.3">
      <c r="B65" s="45">
        <v>1</v>
      </c>
      <c r="C65" s="28" t="s">
        <v>457</v>
      </c>
      <c r="D65" t="s">
        <v>24</v>
      </c>
      <c r="F65" t="s">
        <v>458</v>
      </c>
      <c r="G65" t="s">
        <v>35</v>
      </c>
      <c r="H65">
        <v>104.11</v>
      </c>
      <c r="I65">
        <v>406.74</v>
      </c>
      <c r="J65" s="28">
        <v>0.79</v>
      </c>
      <c r="K65" s="32" t="s">
        <v>401</v>
      </c>
    </row>
    <row r="66" spans="2:11" x14ac:dyDescent="0.3">
      <c r="B66" s="45">
        <v>1</v>
      </c>
      <c r="C66" s="28" t="s">
        <v>457</v>
      </c>
      <c r="D66" t="s">
        <v>112</v>
      </c>
      <c r="F66" t="s">
        <v>407</v>
      </c>
      <c r="G66" t="s">
        <v>35</v>
      </c>
      <c r="H66">
        <v>124.88</v>
      </c>
      <c r="I66">
        <v>467.13</v>
      </c>
      <c r="J66" s="28">
        <v>0.5</v>
      </c>
      <c r="K66" s="32" t="s">
        <v>401</v>
      </c>
    </row>
    <row r="67" spans="2:11" x14ac:dyDescent="0.3">
      <c r="B67" s="45">
        <v>1</v>
      </c>
      <c r="C67" s="28" t="s">
        <v>457</v>
      </c>
      <c r="D67" t="s">
        <v>36</v>
      </c>
      <c r="F67" t="s">
        <v>41</v>
      </c>
      <c r="G67" t="s">
        <v>35</v>
      </c>
      <c r="H67">
        <v>18.77</v>
      </c>
      <c r="I67">
        <v>80.349999999999994</v>
      </c>
      <c r="J67" s="28">
        <v>0.85</v>
      </c>
      <c r="K67" s="32" t="s">
        <v>400</v>
      </c>
    </row>
    <row r="68" spans="2:11" x14ac:dyDescent="0.3">
      <c r="B68" s="45">
        <v>1</v>
      </c>
      <c r="C68" s="28" t="s">
        <v>457</v>
      </c>
      <c r="D68" t="s">
        <v>17</v>
      </c>
      <c r="F68" t="s">
        <v>45</v>
      </c>
      <c r="G68" t="s">
        <v>35</v>
      </c>
      <c r="H68">
        <v>147.97999999999999</v>
      </c>
      <c r="I68">
        <v>120.79</v>
      </c>
      <c r="J68" s="28">
        <v>0.79</v>
      </c>
      <c r="K68" s="32" t="s">
        <v>400</v>
      </c>
    </row>
    <row r="69" spans="2:11" ht="15" thickBot="1" x14ac:dyDescent="0.35">
      <c r="B69" s="46">
        <v>1</v>
      </c>
      <c r="C69" s="43" t="s">
        <v>457</v>
      </c>
      <c r="D69" s="33" t="s">
        <v>278</v>
      </c>
      <c r="E69" s="33"/>
      <c r="F69" s="33" t="s">
        <v>9</v>
      </c>
      <c r="G69" s="33" t="s">
        <v>35</v>
      </c>
      <c r="H69" s="33">
        <v>52.15</v>
      </c>
      <c r="I69" s="33">
        <v>228.75</v>
      </c>
      <c r="J69" s="43">
        <v>0.8</v>
      </c>
      <c r="K69" s="35" t="s">
        <v>400</v>
      </c>
    </row>
    <row r="70" spans="2:11" x14ac:dyDescent="0.3">
      <c r="B70" s="45">
        <v>1</v>
      </c>
      <c r="C70" s="28" t="s">
        <v>467</v>
      </c>
      <c r="D70" t="s">
        <v>66</v>
      </c>
      <c r="F70" t="s">
        <v>34</v>
      </c>
      <c r="G70" t="s">
        <v>35</v>
      </c>
      <c r="H70">
        <v>66.25</v>
      </c>
      <c r="I70">
        <v>56.12</v>
      </c>
      <c r="J70" s="28">
        <v>0.8</v>
      </c>
      <c r="K70" s="32" t="s">
        <v>401</v>
      </c>
    </row>
    <row r="71" spans="2:11" x14ac:dyDescent="0.3">
      <c r="B71" s="45">
        <v>1</v>
      </c>
      <c r="C71" s="28" t="s">
        <v>467</v>
      </c>
      <c r="D71" t="s">
        <v>363</v>
      </c>
      <c r="F71" t="s">
        <v>12</v>
      </c>
      <c r="G71" t="s">
        <v>35</v>
      </c>
      <c r="H71">
        <v>57.06</v>
      </c>
      <c r="I71">
        <v>61.46</v>
      </c>
      <c r="J71" s="28">
        <v>0.76</v>
      </c>
      <c r="K71" s="32" t="s">
        <v>400</v>
      </c>
    </row>
    <row r="72" spans="2:11" x14ac:dyDescent="0.3">
      <c r="B72" s="45">
        <v>1</v>
      </c>
      <c r="C72" s="28" t="s">
        <v>467</v>
      </c>
      <c r="D72" t="s">
        <v>68</v>
      </c>
      <c r="F72" t="s">
        <v>22</v>
      </c>
      <c r="G72" t="s">
        <v>35</v>
      </c>
      <c r="H72">
        <v>97.73</v>
      </c>
      <c r="I72">
        <v>39.6</v>
      </c>
      <c r="J72" s="28">
        <v>0.72</v>
      </c>
      <c r="K72" s="32" t="s">
        <v>401</v>
      </c>
    </row>
    <row r="73" spans="2:11" x14ac:dyDescent="0.3">
      <c r="B73" s="45">
        <v>1</v>
      </c>
      <c r="C73" s="28" t="s">
        <v>467</v>
      </c>
      <c r="D73" t="s">
        <v>391</v>
      </c>
      <c r="F73" t="s">
        <v>458</v>
      </c>
      <c r="G73" t="s">
        <v>35</v>
      </c>
      <c r="H73">
        <v>104.11</v>
      </c>
      <c r="I73">
        <v>406.74</v>
      </c>
      <c r="J73" s="28">
        <v>0.79</v>
      </c>
      <c r="K73" s="32" t="s">
        <v>400</v>
      </c>
    </row>
    <row r="74" spans="2:11" x14ac:dyDescent="0.3">
      <c r="B74" s="45">
        <v>1</v>
      </c>
      <c r="C74" s="28" t="s">
        <v>467</v>
      </c>
      <c r="D74" t="s">
        <v>112</v>
      </c>
      <c r="F74" t="s">
        <v>407</v>
      </c>
      <c r="G74" t="s">
        <v>35</v>
      </c>
      <c r="H74">
        <v>124.88</v>
      </c>
      <c r="I74">
        <v>467.13</v>
      </c>
      <c r="J74" s="28">
        <v>0.57999999999999996</v>
      </c>
      <c r="K74" s="32" t="s">
        <v>400</v>
      </c>
    </row>
    <row r="75" spans="2:11" x14ac:dyDescent="0.3">
      <c r="B75" s="45">
        <v>1</v>
      </c>
      <c r="C75" s="28" t="s">
        <v>467</v>
      </c>
      <c r="D75" t="s">
        <v>36</v>
      </c>
      <c r="F75" t="s">
        <v>445</v>
      </c>
      <c r="G75" t="s">
        <v>35</v>
      </c>
      <c r="H75">
        <v>17.059999999999999</v>
      </c>
      <c r="I75">
        <v>74.040000000000006</v>
      </c>
      <c r="J75" s="28">
        <v>0.72</v>
      </c>
      <c r="K75" s="32" t="s">
        <v>400</v>
      </c>
    </row>
    <row r="76" spans="2:11" x14ac:dyDescent="0.3">
      <c r="B76" s="45">
        <v>1</v>
      </c>
      <c r="C76" s="28" t="s">
        <v>467</v>
      </c>
      <c r="D76" t="s">
        <v>130</v>
      </c>
      <c r="F76" t="s">
        <v>267</v>
      </c>
      <c r="G76" t="s">
        <v>35</v>
      </c>
      <c r="H76">
        <v>124.16</v>
      </c>
      <c r="I76">
        <v>103.65</v>
      </c>
      <c r="J76" s="28">
        <v>0.61</v>
      </c>
      <c r="K76" s="32" t="s">
        <v>401</v>
      </c>
    </row>
    <row r="77" spans="2:11" ht="15" thickBot="1" x14ac:dyDescent="0.35">
      <c r="B77" s="46">
        <v>1</v>
      </c>
      <c r="C77" s="43" t="s">
        <v>467</v>
      </c>
      <c r="D77" s="33" t="s">
        <v>278</v>
      </c>
      <c r="E77" s="33"/>
      <c r="F77" s="33" t="s">
        <v>9</v>
      </c>
      <c r="G77" s="33" t="s">
        <v>35</v>
      </c>
      <c r="H77" s="33">
        <v>52.15</v>
      </c>
      <c r="I77" s="33">
        <v>228.75</v>
      </c>
      <c r="J77" s="43">
        <v>0.78</v>
      </c>
      <c r="K77" s="35" t="s">
        <v>400</v>
      </c>
    </row>
    <row r="78" spans="2:11" x14ac:dyDescent="0.3">
      <c r="B78" s="45">
        <v>1</v>
      </c>
      <c r="C78" s="28" t="s">
        <v>468</v>
      </c>
      <c r="D78" t="s">
        <v>66</v>
      </c>
      <c r="F78" t="s">
        <v>34</v>
      </c>
      <c r="G78" t="s">
        <v>35</v>
      </c>
      <c r="H78">
        <v>66.25</v>
      </c>
      <c r="I78">
        <v>56.12</v>
      </c>
      <c r="J78" s="28">
        <v>0.77</v>
      </c>
      <c r="K78" s="32" t="s">
        <v>401</v>
      </c>
    </row>
    <row r="79" spans="2:11" x14ac:dyDescent="0.3">
      <c r="B79" s="45">
        <v>1</v>
      </c>
      <c r="C79" s="28" t="s">
        <v>468</v>
      </c>
      <c r="D79" t="s">
        <v>363</v>
      </c>
      <c r="F79" t="s">
        <v>12</v>
      </c>
      <c r="G79" t="s">
        <v>35</v>
      </c>
      <c r="H79">
        <v>63.47</v>
      </c>
      <c r="I79">
        <v>61.46</v>
      </c>
      <c r="J79" s="28">
        <v>0.83</v>
      </c>
      <c r="K79" s="32" t="s">
        <v>400</v>
      </c>
    </row>
    <row r="80" spans="2:11" x14ac:dyDescent="0.3">
      <c r="B80" s="45">
        <v>1</v>
      </c>
      <c r="C80" s="28" t="s">
        <v>468</v>
      </c>
      <c r="D80" t="s">
        <v>68</v>
      </c>
      <c r="F80" t="s">
        <v>316</v>
      </c>
      <c r="G80" t="s">
        <v>35</v>
      </c>
      <c r="H80">
        <v>108.48</v>
      </c>
      <c r="I80">
        <v>42.28</v>
      </c>
      <c r="J80" s="28">
        <v>0.85</v>
      </c>
      <c r="K80" s="32" t="s">
        <v>401</v>
      </c>
    </row>
    <row r="81" spans="2:35" x14ac:dyDescent="0.3">
      <c r="B81" s="45">
        <v>1</v>
      </c>
      <c r="C81" s="28" t="s">
        <v>468</v>
      </c>
      <c r="D81" t="s">
        <v>391</v>
      </c>
      <c r="F81" t="s">
        <v>25</v>
      </c>
      <c r="G81" t="s">
        <v>35</v>
      </c>
      <c r="H81">
        <v>89.27</v>
      </c>
      <c r="I81">
        <v>359.98</v>
      </c>
      <c r="J81" s="28">
        <v>0.64</v>
      </c>
      <c r="K81" s="32" t="s">
        <v>400</v>
      </c>
    </row>
    <row r="82" spans="2:35" x14ac:dyDescent="0.3">
      <c r="B82" s="45">
        <v>1</v>
      </c>
      <c r="C82" s="28" t="s">
        <v>468</v>
      </c>
      <c r="D82" t="s">
        <v>392</v>
      </c>
      <c r="F82" t="s">
        <v>407</v>
      </c>
      <c r="G82" t="s">
        <v>35</v>
      </c>
      <c r="H82">
        <v>124.88</v>
      </c>
      <c r="I82">
        <v>467.13</v>
      </c>
      <c r="J82" s="28">
        <v>0.74</v>
      </c>
      <c r="K82" s="32" t="s">
        <v>400</v>
      </c>
    </row>
    <row r="83" spans="2:35" x14ac:dyDescent="0.3">
      <c r="B83" s="45">
        <v>1</v>
      </c>
      <c r="C83" s="28" t="s">
        <v>468</v>
      </c>
      <c r="D83" t="s">
        <v>36</v>
      </c>
      <c r="F83" t="s">
        <v>445</v>
      </c>
      <c r="G83" t="s">
        <v>35</v>
      </c>
      <c r="H83">
        <v>17.059999999999999</v>
      </c>
      <c r="I83">
        <v>74.040000000000006</v>
      </c>
      <c r="J83" s="28">
        <v>0.72</v>
      </c>
      <c r="K83" s="32" t="s">
        <v>400</v>
      </c>
    </row>
    <row r="84" spans="2:35" x14ac:dyDescent="0.3">
      <c r="B84" s="45">
        <v>1</v>
      </c>
      <c r="C84" s="28" t="s">
        <v>468</v>
      </c>
      <c r="D84" t="s">
        <v>366</v>
      </c>
      <c r="F84" t="s">
        <v>267</v>
      </c>
      <c r="G84" t="s">
        <v>35</v>
      </c>
      <c r="H84">
        <v>126.35</v>
      </c>
      <c r="I84">
        <v>103.65</v>
      </c>
      <c r="J84" s="28">
        <v>0.65</v>
      </c>
      <c r="K84" s="32" t="s">
        <v>400</v>
      </c>
    </row>
    <row r="85" spans="2:35" ht="15" thickBot="1" x14ac:dyDescent="0.35">
      <c r="B85" s="46">
        <v>1</v>
      </c>
      <c r="C85" s="43" t="s">
        <v>468</v>
      </c>
      <c r="D85" s="33" t="s">
        <v>280</v>
      </c>
      <c r="E85" s="33"/>
      <c r="F85" s="33" t="s">
        <v>10</v>
      </c>
      <c r="G85" s="33" t="s">
        <v>35</v>
      </c>
      <c r="H85" s="33">
        <v>48.23</v>
      </c>
      <c r="I85" s="33">
        <v>215.29</v>
      </c>
      <c r="J85" s="43">
        <v>0.72</v>
      </c>
      <c r="K85" s="35" t="s">
        <v>400</v>
      </c>
    </row>
    <row r="90" spans="2:35" ht="18" x14ac:dyDescent="0.35">
      <c r="N90" s="66" t="s">
        <v>499</v>
      </c>
      <c r="O90" s="67"/>
      <c r="P90" s="68" t="s">
        <v>165</v>
      </c>
      <c r="Q90" s="69"/>
      <c r="R90" s="70"/>
      <c r="S90" s="68" t="s">
        <v>208</v>
      </c>
      <c r="T90" s="69"/>
      <c r="U90" s="70"/>
      <c r="V90" s="68" t="s">
        <v>237</v>
      </c>
      <c r="W90" s="69"/>
      <c r="X90" s="70"/>
      <c r="AB90" s="66" t="s">
        <v>499</v>
      </c>
      <c r="AC90" s="67"/>
      <c r="AD90" s="68" t="s">
        <v>165</v>
      </c>
      <c r="AE90" s="69"/>
      <c r="AF90" s="68" t="s">
        <v>208</v>
      </c>
      <c r="AG90" s="69"/>
      <c r="AH90" s="62" t="s">
        <v>237</v>
      </c>
      <c r="AI90" s="62"/>
    </row>
    <row r="91" spans="2:35" x14ac:dyDescent="0.3">
      <c r="N91" s="64" t="s">
        <v>486</v>
      </c>
      <c r="O91" s="65"/>
      <c r="P91" s="49" t="s">
        <v>14</v>
      </c>
      <c r="Q91" s="40">
        <v>0.77</v>
      </c>
      <c r="R91" s="2" t="s">
        <v>399</v>
      </c>
      <c r="S91" s="49" t="s">
        <v>34</v>
      </c>
      <c r="T91" s="40">
        <v>0.83</v>
      </c>
      <c r="U91" s="2" t="s">
        <v>399</v>
      </c>
      <c r="V91" s="2" t="s">
        <v>34</v>
      </c>
      <c r="W91" s="40">
        <v>0.78</v>
      </c>
      <c r="X91" s="2" t="s">
        <v>399</v>
      </c>
      <c r="AB91" s="64" t="s">
        <v>486</v>
      </c>
      <c r="AC91" s="65"/>
      <c r="AD91" s="49" t="s">
        <v>14</v>
      </c>
      <c r="AE91" s="40">
        <v>0.77</v>
      </c>
      <c r="AF91" s="49" t="s">
        <v>34</v>
      </c>
      <c r="AG91" s="40">
        <v>0.83</v>
      </c>
      <c r="AH91" s="2" t="s">
        <v>34</v>
      </c>
      <c r="AI91" s="40">
        <v>0.78</v>
      </c>
    </row>
    <row r="92" spans="2:35" x14ac:dyDescent="0.3">
      <c r="N92" s="64" t="s">
        <v>487</v>
      </c>
      <c r="O92" s="65"/>
      <c r="P92" s="49" t="s">
        <v>10</v>
      </c>
      <c r="Q92" s="40">
        <v>0.82</v>
      </c>
      <c r="R92" s="2" t="s">
        <v>400</v>
      </c>
      <c r="S92" s="49" t="s">
        <v>12</v>
      </c>
      <c r="T92" s="40">
        <v>0.75</v>
      </c>
      <c r="U92" s="2" t="s">
        <v>400</v>
      </c>
      <c r="V92" s="2" t="s">
        <v>12</v>
      </c>
      <c r="W92" s="40">
        <v>0.8</v>
      </c>
      <c r="X92" s="2" t="s">
        <v>400</v>
      </c>
      <c r="AB92" s="64" t="s">
        <v>487</v>
      </c>
      <c r="AC92" s="65"/>
      <c r="AD92" s="49" t="s">
        <v>10</v>
      </c>
      <c r="AE92" s="40">
        <v>0.82</v>
      </c>
      <c r="AF92" s="49" t="s">
        <v>12</v>
      </c>
      <c r="AG92" s="40">
        <v>0.75</v>
      </c>
      <c r="AH92" s="2" t="s">
        <v>12</v>
      </c>
      <c r="AI92" s="40">
        <v>0.8</v>
      </c>
    </row>
    <row r="93" spans="2:35" x14ac:dyDescent="0.3">
      <c r="N93" s="64" t="s">
        <v>488</v>
      </c>
      <c r="O93" s="65"/>
      <c r="P93" s="2" t="s">
        <v>22</v>
      </c>
      <c r="Q93" s="40">
        <v>0.82</v>
      </c>
      <c r="R93" s="2" t="s">
        <v>399</v>
      </c>
      <c r="S93" s="2" t="s">
        <v>22</v>
      </c>
      <c r="T93" s="40">
        <v>0.74</v>
      </c>
      <c r="U93" s="2" t="s">
        <v>399</v>
      </c>
      <c r="V93" s="2" t="s">
        <v>22</v>
      </c>
      <c r="W93" s="40">
        <v>0.7</v>
      </c>
      <c r="X93" s="2" t="s">
        <v>399</v>
      </c>
      <c r="AB93" s="64" t="s">
        <v>488</v>
      </c>
      <c r="AC93" s="65"/>
      <c r="AD93" s="2" t="s">
        <v>22</v>
      </c>
      <c r="AE93" s="40">
        <v>0.82</v>
      </c>
      <c r="AF93" s="2" t="s">
        <v>22</v>
      </c>
      <c r="AG93" s="40">
        <v>0.74</v>
      </c>
      <c r="AH93" s="2" t="s">
        <v>22</v>
      </c>
      <c r="AI93" s="40">
        <v>0.7</v>
      </c>
    </row>
    <row r="94" spans="2:35" x14ac:dyDescent="0.3">
      <c r="N94" s="64" t="s">
        <v>489</v>
      </c>
      <c r="O94" s="65"/>
      <c r="P94" s="2" t="s">
        <v>25</v>
      </c>
      <c r="Q94" s="40">
        <v>0.71</v>
      </c>
      <c r="R94" s="2" t="s">
        <v>399</v>
      </c>
      <c r="S94" s="2" t="s">
        <v>25</v>
      </c>
      <c r="T94" s="40">
        <v>0.71</v>
      </c>
      <c r="U94" s="2" t="s">
        <v>399</v>
      </c>
      <c r="V94" s="2" t="s">
        <v>25</v>
      </c>
      <c r="W94" s="40">
        <v>0.7</v>
      </c>
      <c r="X94" s="2" t="s">
        <v>399</v>
      </c>
      <c r="AB94" s="64" t="s">
        <v>489</v>
      </c>
      <c r="AC94" s="65"/>
      <c r="AD94" s="2" t="s">
        <v>25</v>
      </c>
      <c r="AE94" s="40">
        <v>0.71</v>
      </c>
      <c r="AF94" s="2" t="s">
        <v>25</v>
      </c>
      <c r="AG94" s="40">
        <v>0.71</v>
      </c>
      <c r="AH94" s="2" t="s">
        <v>25</v>
      </c>
      <c r="AI94" s="40">
        <v>0.7</v>
      </c>
    </row>
    <row r="95" spans="2:35" x14ac:dyDescent="0.3">
      <c r="N95" s="64" t="s">
        <v>490</v>
      </c>
      <c r="O95" s="65"/>
      <c r="P95" s="2" t="s">
        <v>407</v>
      </c>
      <c r="Q95" s="40">
        <v>0.54</v>
      </c>
      <c r="R95" s="2" t="s">
        <v>399</v>
      </c>
      <c r="S95" s="2" t="s">
        <v>407</v>
      </c>
      <c r="T95" s="40">
        <v>0.57999999999999996</v>
      </c>
      <c r="U95" s="2" t="s">
        <v>400</v>
      </c>
      <c r="V95" s="2" t="s">
        <v>407</v>
      </c>
      <c r="W95" s="40">
        <v>0.72</v>
      </c>
      <c r="X95" s="2" t="s">
        <v>400</v>
      </c>
      <c r="AB95" s="64" t="s">
        <v>490</v>
      </c>
      <c r="AC95" s="65"/>
      <c r="AD95" s="2" t="s">
        <v>407</v>
      </c>
      <c r="AE95" s="40">
        <v>0.54</v>
      </c>
      <c r="AF95" s="2" t="s">
        <v>407</v>
      </c>
      <c r="AG95" s="40">
        <v>0.57999999999999996</v>
      </c>
      <c r="AH95" s="2" t="s">
        <v>407</v>
      </c>
      <c r="AI95" s="40">
        <v>0.72</v>
      </c>
    </row>
    <row r="96" spans="2:35" x14ac:dyDescent="0.3">
      <c r="N96" s="64" t="s">
        <v>491</v>
      </c>
      <c r="O96" s="65"/>
      <c r="P96" s="2" t="s">
        <v>41</v>
      </c>
      <c r="Q96" s="40">
        <v>0.82</v>
      </c>
      <c r="R96" s="2" t="s">
        <v>400</v>
      </c>
      <c r="S96" s="49" t="s">
        <v>41</v>
      </c>
      <c r="T96" s="40">
        <v>0.84</v>
      </c>
      <c r="U96" s="2" t="s">
        <v>400</v>
      </c>
      <c r="V96" s="49" t="s">
        <v>445</v>
      </c>
      <c r="W96" s="40">
        <v>0.72</v>
      </c>
      <c r="X96" s="2" t="s">
        <v>400</v>
      </c>
      <c r="AB96" s="64" t="s">
        <v>491</v>
      </c>
      <c r="AC96" s="65"/>
      <c r="AD96" s="2" t="s">
        <v>41</v>
      </c>
      <c r="AE96" s="40">
        <v>0.82</v>
      </c>
      <c r="AF96" s="49" t="s">
        <v>41</v>
      </c>
      <c r="AG96" s="40">
        <v>0.84</v>
      </c>
      <c r="AH96" s="49" t="s">
        <v>445</v>
      </c>
      <c r="AI96" s="40">
        <v>0.72</v>
      </c>
    </row>
    <row r="97" spans="14:35" x14ac:dyDescent="0.3">
      <c r="N97" s="64" t="s">
        <v>492</v>
      </c>
      <c r="O97" s="65"/>
      <c r="P97" s="2" t="s">
        <v>267</v>
      </c>
      <c r="Q97" s="40">
        <v>0.59</v>
      </c>
      <c r="R97" s="2" t="s">
        <v>399</v>
      </c>
      <c r="S97" s="2" t="s">
        <v>267</v>
      </c>
      <c r="T97" s="40">
        <v>0.56999999999999995</v>
      </c>
      <c r="U97" s="2" t="s">
        <v>400</v>
      </c>
      <c r="V97" s="2" t="s">
        <v>267</v>
      </c>
      <c r="W97" s="40">
        <v>0.64</v>
      </c>
      <c r="X97" s="2" t="s">
        <v>400</v>
      </c>
      <c r="AB97" s="64" t="s">
        <v>492</v>
      </c>
      <c r="AC97" s="65"/>
      <c r="AD97" s="2" t="s">
        <v>267</v>
      </c>
      <c r="AE97" s="40">
        <v>0.59</v>
      </c>
      <c r="AF97" s="2" t="s">
        <v>267</v>
      </c>
      <c r="AG97" s="40">
        <v>0.56999999999999995</v>
      </c>
      <c r="AH97" s="2" t="s">
        <v>267</v>
      </c>
      <c r="AI97" s="40">
        <v>0.64</v>
      </c>
    </row>
    <row r="98" spans="14:35" x14ac:dyDescent="0.3">
      <c r="N98" s="64" t="s">
        <v>493</v>
      </c>
      <c r="O98" s="65"/>
      <c r="P98" s="2" t="s">
        <v>9</v>
      </c>
      <c r="Q98" s="40">
        <v>0.77</v>
      </c>
      <c r="R98" s="2" t="s">
        <v>400</v>
      </c>
      <c r="S98" s="2" t="s">
        <v>9</v>
      </c>
      <c r="T98" s="40">
        <v>0.78</v>
      </c>
      <c r="U98" s="2" t="s">
        <v>400</v>
      </c>
      <c r="V98" s="2" t="s">
        <v>9</v>
      </c>
      <c r="W98" s="40">
        <v>0.81</v>
      </c>
      <c r="X98" s="2" t="s">
        <v>400</v>
      </c>
      <c r="AB98" s="64" t="s">
        <v>493</v>
      </c>
      <c r="AC98" s="65"/>
      <c r="AD98" s="2" t="s">
        <v>9</v>
      </c>
      <c r="AE98" s="40">
        <v>0.77</v>
      </c>
      <c r="AF98" s="2" t="s">
        <v>9</v>
      </c>
      <c r="AG98" s="40">
        <v>0.78</v>
      </c>
      <c r="AH98" s="2" t="s">
        <v>9</v>
      </c>
      <c r="AI98" s="40">
        <v>0.81</v>
      </c>
    </row>
    <row r="99" spans="14:35" x14ac:dyDescent="0.3">
      <c r="N99" s="25"/>
      <c r="O99" s="25"/>
      <c r="P99" s="2" t="s">
        <v>477</v>
      </c>
      <c r="Q99" s="40">
        <f>ROUND(AVERAGE(Q91:Q98),3)</f>
        <v>0.73</v>
      </c>
      <c r="S99" s="2" t="s">
        <v>477</v>
      </c>
      <c r="T99" s="40">
        <f>ROUND(AVERAGE(T91:T98),3)</f>
        <v>0.72499999999999998</v>
      </c>
      <c r="V99" s="2" t="s">
        <v>477</v>
      </c>
      <c r="W99" s="40">
        <f>ROUND(AVERAGE(W91:W98),3)</f>
        <v>0.73399999999999999</v>
      </c>
      <c r="AB99" s="25"/>
      <c r="AC99" s="25"/>
      <c r="AD99" s="2" t="s">
        <v>477</v>
      </c>
      <c r="AE99" s="40">
        <f>ROUND(AVERAGE(AE91:AE98),3)</f>
        <v>0.73</v>
      </c>
      <c r="AF99" s="2" t="s">
        <v>477</v>
      </c>
      <c r="AG99" s="40">
        <f>ROUND(AVERAGE(AG91:AG98),3)</f>
        <v>0.72499999999999998</v>
      </c>
      <c r="AH99" s="2" t="s">
        <v>477</v>
      </c>
      <c r="AI99" s="40">
        <f>ROUND(AVERAGE(AI91:AI98),3)</f>
        <v>0.73399999999999999</v>
      </c>
    </row>
    <row r="100" spans="14:35" x14ac:dyDescent="0.3">
      <c r="N100" s="25"/>
      <c r="O100" s="25"/>
      <c r="Q100" s="28"/>
      <c r="T100" s="28"/>
      <c r="W100" s="28"/>
    </row>
    <row r="103" spans="14:35" ht="18" x14ac:dyDescent="0.35">
      <c r="N103" s="71" t="s">
        <v>476</v>
      </c>
      <c r="O103" s="71"/>
      <c r="P103" s="62" t="s">
        <v>500</v>
      </c>
      <c r="Q103" s="62"/>
      <c r="R103" s="62"/>
      <c r="S103" s="62" t="s">
        <v>457</v>
      </c>
      <c r="T103" s="62"/>
      <c r="U103" s="62"/>
    </row>
    <row r="104" spans="14:35" x14ac:dyDescent="0.3">
      <c r="N104" s="64" t="s">
        <v>486</v>
      </c>
      <c r="O104" s="65"/>
      <c r="P104" s="49" t="s">
        <v>14</v>
      </c>
      <c r="Q104" s="40">
        <v>0.77</v>
      </c>
      <c r="R104" s="2" t="s">
        <v>399</v>
      </c>
      <c r="S104" s="49" t="s">
        <v>34</v>
      </c>
      <c r="T104" s="40">
        <v>0.84</v>
      </c>
      <c r="U104" s="2" t="s">
        <v>401</v>
      </c>
    </row>
    <row r="105" spans="14:35" x14ac:dyDescent="0.3">
      <c r="N105" s="64" t="s">
        <v>487</v>
      </c>
      <c r="O105" s="65"/>
      <c r="P105" s="2" t="s">
        <v>10</v>
      </c>
      <c r="Q105" s="40">
        <v>0.82</v>
      </c>
      <c r="R105" s="2" t="s">
        <v>400</v>
      </c>
      <c r="S105" s="2" t="s">
        <v>10</v>
      </c>
      <c r="T105" s="40">
        <v>0.84</v>
      </c>
      <c r="U105" s="2" t="s">
        <v>400</v>
      </c>
    </row>
    <row r="106" spans="14:35" x14ac:dyDescent="0.3">
      <c r="N106" s="64" t="s">
        <v>488</v>
      </c>
      <c r="O106" s="65"/>
      <c r="P106" s="2" t="s">
        <v>22</v>
      </c>
      <c r="Q106" s="40">
        <v>0.82</v>
      </c>
      <c r="R106" s="2" t="s">
        <v>399</v>
      </c>
      <c r="S106" s="2" t="s">
        <v>22</v>
      </c>
      <c r="T106" s="40">
        <v>0.75</v>
      </c>
      <c r="U106" s="2" t="s">
        <v>401</v>
      </c>
    </row>
    <row r="107" spans="14:35" x14ac:dyDescent="0.3">
      <c r="N107" s="64" t="s">
        <v>489</v>
      </c>
      <c r="O107" s="65"/>
      <c r="P107" s="49" t="s">
        <v>25</v>
      </c>
      <c r="Q107" s="40">
        <v>0.71</v>
      </c>
      <c r="R107" s="2" t="s">
        <v>399</v>
      </c>
      <c r="S107" s="49" t="s">
        <v>458</v>
      </c>
      <c r="T107" s="40">
        <v>0.79</v>
      </c>
      <c r="U107" s="2" t="s">
        <v>401</v>
      </c>
    </row>
    <row r="108" spans="14:35" x14ac:dyDescent="0.3">
      <c r="N108" s="64" t="s">
        <v>490</v>
      </c>
      <c r="O108" s="65"/>
      <c r="P108" s="2" t="s">
        <v>407</v>
      </c>
      <c r="Q108" s="40">
        <v>0.54</v>
      </c>
      <c r="R108" s="2" t="s">
        <v>399</v>
      </c>
      <c r="S108" s="2" t="s">
        <v>407</v>
      </c>
      <c r="T108" s="40">
        <v>0.5</v>
      </c>
      <c r="U108" s="2" t="s">
        <v>401</v>
      </c>
    </row>
    <row r="109" spans="14:35" x14ac:dyDescent="0.3">
      <c r="N109" s="64" t="s">
        <v>491</v>
      </c>
      <c r="O109" s="65"/>
      <c r="P109" s="2" t="s">
        <v>41</v>
      </c>
      <c r="Q109" s="40">
        <v>0.82</v>
      </c>
      <c r="R109" s="2" t="s">
        <v>400</v>
      </c>
      <c r="S109" s="2" t="s">
        <v>41</v>
      </c>
      <c r="T109" s="40">
        <v>0.85</v>
      </c>
      <c r="U109" s="2" t="s">
        <v>400</v>
      </c>
    </row>
    <row r="110" spans="14:35" x14ac:dyDescent="0.3">
      <c r="N110" s="64" t="s">
        <v>492</v>
      </c>
      <c r="O110" s="65"/>
      <c r="P110" s="49" t="s">
        <v>267</v>
      </c>
      <c r="Q110" s="40">
        <v>0.59</v>
      </c>
      <c r="R110" s="2" t="s">
        <v>399</v>
      </c>
      <c r="S110" s="49" t="s">
        <v>45</v>
      </c>
      <c r="T110" s="40">
        <v>0.79</v>
      </c>
      <c r="U110" s="2" t="s">
        <v>400</v>
      </c>
    </row>
    <row r="111" spans="14:35" x14ac:dyDescent="0.3">
      <c r="N111" s="64" t="s">
        <v>493</v>
      </c>
      <c r="O111" s="65"/>
      <c r="P111" s="2" t="s">
        <v>9</v>
      </c>
      <c r="Q111" s="40">
        <v>0.77</v>
      </c>
      <c r="R111" s="2" t="s">
        <v>400</v>
      </c>
      <c r="S111" s="2" t="s">
        <v>9</v>
      </c>
      <c r="T111" s="40">
        <v>0.8</v>
      </c>
      <c r="U111" s="2" t="s">
        <v>400</v>
      </c>
    </row>
    <row r="112" spans="14:35" x14ac:dyDescent="0.3">
      <c r="P112" s="2" t="s">
        <v>477</v>
      </c>
      <c r="Q112" s="40">
        <f>ROUND(AVERAGE(Q104:Q111),3)</f>
        <v>0.73</v>
      </c>
      <c r="S112" s="2" t="s">
        <v>477</v>
      </c>
      <c r="T112" s="39">
        <f>ROUND(AVERAGE(T104:T111),3)</f>
        <v>0.77</v>
      </c>
      <c r="W112" t="s">
        <v>498</v>
      </c>
    </row>
    <row r="115" spans="14:21" ht="18" x14ac:dyDescent="0.35">
      <c r="N115" s="71" t="s">
        <v>476</v>
      </c>
      <c r="O115" s="71"/>
      <c r="P115" s="68" t="s">
        <v>501</v>
      </c>
      <c r="Q115" s="69"/>
      <c r="R115" s="70"/>
      <c r="S115" s="68" t="s">
        <v>467</v>
      </c>
      <c r="T115" s="69"/>
      <c r="U115" s="70"/>
    </row>
    <row r="116" spans="14:21" x14ac:dyDescent="0.3">
      <c r="N116" s="64" t="s">
        <v>486</v>
      </c>
      <c r="O116" s="65"/>
      <c r="P116" s="2" t="s">
        <v>34</v>
      </c>
      <c r="Q116" s="40">
        <v>0.83</v>
      </c>
      <c r="R116" s="2" t="s">
        <v>399</v>
      </c>
      <c r="S116" s="2" t="s">
        <v>34</v>
      </c>
      <c r="T116" s="40">
        <v>0.8</v>
      </c>
      <c r="U116" s="2" t="s">
        <v>401</v>
      </c>
    </row>
    <row r="117" spans="14:21" x14ac:dyDescent="0.3">
      <c r="N117" s="64" t="s">
        <v>487</v>
      </c>
      <c r="O117" s="65"/>
      <c r="P117" s="2" t="s">
        <v>12</v>
      </c>
      <c r="Q117" s="40">
        <v>0.75</v>
      </c>
      <c r="R117" s="2" t="s">
        <v>400</v>
      </c>
      <c r="S117" s="2" t="s">
        <v>12</v>
      </c>
      <c r="T117" s="40">
        <v>0.76</v>
      </c>
      <c r="U117" s="2" t="s">
        <v>400</v>
      </c>
    </row>
    <row r="118" spans="14:21" x14ac:dyDescent="0.3">
      <c r="N118" s="64" t="s">
        <v>488</v>
      </c>
      <c r="O118" s="65"/>
      <c r="P118" s="2" t="s">
        <v>22</v>
      </c>
      <c r="Q118" s="40">
        <v>0.74</v>
      </c>
      <c r="R118" s="2" t="s">
        <v>399</v>
      </c>
      <c r="S118" s="2" t="s">
        <v>22</v>
      </c>
      <c r="T118" s="40">
        <v>0.72</v>
      </c>
      <c r="U118" s="2" t="s">
        <v>401</v>
      </c>
    </row>
    <row r="119" spans="14:21" x14ac:dyDescent="0.3">
      <c r="N119" s="64" t="s">
        <v>489</v>
      </c>
      <c r="O119" s="65"/>
      <c r="P119" s="49" t="s">
        <v>25</v>
      </c>
      <c r="Q119" s="40">
        <v>0.71</v>
      </c>
      <c r="R119" s="2" t="s">
        <v>399</v>
      </c>
      <c r="S119" s="49" t="s">
        <v>458</v>
      </c>
      <c r="T119" s="40">
        <v>0.79</v>
      </c>
      <c r="U119" s="2" t="s">
        <v>400</v>
      </c>
    </row>
    <row r="120" spans="14:21" x14ac:dyDescent="0.3">
      <c r="N120" s="64" t="s">
        <v>490</v>
      </c>
      <c r="O120" s="65"/>
      <c r="P120" s="2" t="s">
        <v>407</v>
      </c>
      <c r="Q120" s="40">
        <v>0.57999999999999996</v>
      </c>
      <c r="R120" s="2" t="s">
        <v>400</v>
      </c>
      <c r="S120" s="2" t="s">
        <v>407</v>
      </c>
      <c r="T120" s="40">
        <v>0.57999999999999996</v>
      </c>
      <c r="U120" s="2" t="s">
        <v>400</v>
      </c>
    </row>
    <row r="121" spans="14:21" x14ac:dyDescent="0.3">
      <c r="N121" s="64" t="s">
        <v>491</v>
      </c>
      <c r="O121" s="65"/>
      <c r="P121" s="2" t="s">
        <v>41</v>
      </c>
      <c r="Q121" s="40">
        <v>0.84</v>
      </c>
      <c r="R121" s="2" t="s">
        <v>400</v>
      </c>
      <c r="S121" s="2" t="s">
        <v>445</v>
      </c>
      <c r="T121" s="40">
        <v>0.72</v>
      </c>
      <c r="U121" s="2" t="s">
        <v>400</v>
      </c>
    </row>
    <row r="122" spans="14:21" x14ac:dyDescent="0.3">
      <c r="N122" s="64" t="s">
        <v>492</v>
      </c>
      <c r="O122" s="65"/>
      <c r="P122" s="2" t="s">
        <v>267</v>
      </c>
      <c r="Q122" s="40">
        <v>0.56999999999999995</v>
      </c>
      <c r="R122" s="2" t="s">
        <v>400</v>
      </c>
      <c r="S122" s="2" t="s">
        <v>267</v>
      </c>
      <c r="T122" s="40">
        <v>0.61</v>
      </c>
      <c r="U122" s="2" t="s">
        <v>401</v>
      </c>
    </row>
    <row r="123" spans="14:21" x14ac:dyDescent="0.3">
      <c r="N123" s="64" t="s">
        <v>493</v>
      </c>
      <c r="O123" s="65"/>
      <c r="P123" s="2" t="s">
        <v>9</v>
      </c>
      <c r="Q123" s="40">
        <v>0.78</v>
      </c>
      <c r="R123" s="2" t="s">
        <v>400</v>
      </c>
      <c r="S123" s="2" t="s">
        <v>9</v>
      </c>
      <c r="T123" s="40">
        <v>0.78</v>
      </c>
      <c r="U123" s="2" t="s">
        <v>400</v>
      </c>
    </row>
    <row r="124" spans="14:21" x14ac:dyDescent="0.3">
      <c r="P124" s="19" t="s">
        <v>477</v>
      </c>
      <c r="Q124" s="40">
        <f>ROUND(AVERAGE(Q116:Q123),3)</f>
        <v>0.72499999999999998</v>
      </c>
      <c r="S124" s="19" t="s">
        <v>477</v>
      </c>
      <c r="T124" s="40">
        <f>ROUND(AVERAGE(T116:T123),3)</f>
        <v>0.72</v>
      </c>
    </row>
    <row r="127" spans="14:21" x14ac:dyDescent="0.3">
      <c r="N127" s="72" t="s">
        <v>476</v>
      </c>
      <c r="O127" s="72"/>
      <c r="P127" s="62" t="s">
        <v>502</v>
      </c>
      <c r="Q127" s="62"/>
      <c r="R127" s="62"/>
      <c r="S127" s="62" t="s">
        <v>468</v>
      </c>
      <c r="T127" s="62"/>
      <c r="U127" s="62"/>
    </row>
    <row r="128" spans="14:21" x14ac:dyDescent="0.3">
      <c r="N128" s="64" t="s">
        <v>486</v>
      </c>
      <c r="O128" s="65"/>
      <c r="P128" s="2" t="s">
        <v>34</v>
      </c>
      <c r="Q128" s="40">
        <v>0.78</v>
      </c>
      <c r="R128" s="2" t="s">
        <v>399</v>
      </c>
      <c r="S128" s="2" t="s">
        <v>34</v>
      </c>
      <c r="T128" s="40">
        <v>0.77</v>
      </c>
      <c r="U128" s="2" t="s">
        <v>401</v>
      </c>
    </row>
    <row r="129" spans="14:21" x14ac:dyDescent="0.3">
      <c r="N129" s="64" t="s">
        <v>487</v>
      </c>
      <c r="O129" s="65"/>
      <c r="P129" s="2" t="s">
        <v>12</v>
      </c>
      <c r="Q129" s="40">
        <v>0.8</v>
      </c>
      <c r="R129" s="2" t="s">
        <v>400</v>
      </c>
      <c r="S129" s="2" t="s">
        <v>12</v>
      </c>
      <c r="T129" s="40">
        <v>0.83</v>
      </c>
      <c r="U129" s="2" t="s">
        <v>400</v>
      </c>
    </row>
    <row r="130" spans="14:21" x14ac:dyDescent="0.3">
      <c r="N130" s="64" t="s">
        <v>488</v>
      </c>
      <c r="O130" s="65"/>
      <c r="P130" s="49" t="s">
        <v>22</v>
      </c>
      <c r="Q130" s="40">
        <v>0.7</v>
      </c>
      <c r="R130" s="2" t="s">
        <v>399</v>
      </c>
      <c r="S130" s="49" t="s">
        <v>316</v>
      </c>
      <c r="T130" s="40">
        <v>0.85</v>
      </c>
      <c r="U130" s="2" t="s">
        <v>401</v>
      </c>
    </row>
    <row r="131" spans="14:21" x14ac:dyDescent="0.3">
      <c r="N131" s="64" t="s">
        <v>489</v>
      </c>
      <c r="O131" s="65"/>
      <c r="P131" s="2" t="s">
        <v>25</v>
      </c>
      <c r="Q131" s="40">
        <v>0.7</v>
      </c>
      <c r="R131" s="2" t="s">
        <v>399</v>
      </c>
      <c r="S131" s="2" t="s">
        <v>25</v>
      </c>
      <c r="T131" s="40">
        <v>0.64</v>
      </c>
      <c r="U131" s="2" t="s">
        <v>400</v>
      </c>
    </row>
    <row r="132" spans="14:21" x14ac:dyDescent="0.3">
      <c r="N132" s="64" t="s">
        <v>490</v>
      </c>
      <c r="O132" s="65"/>
      <c r="P132" s="2" t="s">
        <v>407</v>
      </c>
      <c r="Q132" s="40">
        <v>0.72</v>
      </c>
      <c r="R132" s="2" t="s">
        <v>400</v>
      </c>
      <c r="S132" s="2" t="s">
        <v>407</v>
      </c>
      <c r="T132" s="40">
        <v>0.74</v>
      </c>
      <c r="U132" s="2" t="s">
        <v>400</v>
      </c>
    </row>
    <row r="133" spans="14:21" x14ac:dyDescent="0.3">
      <c r="N133" s="64" t="s">
        <v>491</v>
      </c>
      <c r="O133" s="65"/>
      <c r="P133" s="2" t="s">
        <v>445</v>
      </c>
      <c r="Q133" s="40">
        <v>0.72</v>
      </c>
      <c r="R133" s="2" t="s">
        <v>400</v>
      </c>
      <c r="S133" s="2" t="s">
        <v>445</v>
      </c>
      <c r="T133" s="40">
        <v>0.72</v>
      </c>
      <c r="U133" s="2" t="s">
        <v>400</v>
      </c>
    </row>
    <row r="134" spans="14:21" x14ac:dyDescent="0.3">
      <c r="N134" s="64" t="s">
        <v>492</v>
      </c>
      <c r="O134" s="65"/>
      <c r="P134" s="2" t="s">
        <v>267</v>
      </c>
      <c r="Q134" s="40">
        <v>0.64</v>
      </c>
      <c r="R134" s="2" t="s">
        <v>400</v>
      </c>
      <c r="S134" s="2" t="s">
        <v>267</v>
      </c>
      <c r="T134" s="40">
        <v>0.65</v>
      </c>
      <c r="U134" s="2" t="s">
        <v>400</v>
      </c>
    </row>
    <row r="135" spans="14:21" x14ac:dyDescent="0.3">
      <c r="N135" s="64" t="s">
        <v>493</v>
      </c>
      <c r="O135" s="65"/>
      <c r="P135" s="49" t="s">
        <v>9</v>
      </c>
      <c r="Q135" s="40">
        <v>0.81</v>
      </c>
      <c r="R135" s="2" t="s">
        <v>400</v>
      </c>
      <c r="S135" s="49" t="s">
        <v>10</v>
      </c>
      <c r="T135" s="40">
        <v>0.72</v>
      </c>
      <c r="U135" s="2" t="s">
        <v>400</v>
      </c>
    </row>
    <row r="136" spans="14:21" x14ac:dyDescent="0.3">
      <c r="P136" s="19" t="s">
        <v>477</v>
      </c>
      <c r="Q136" s="54">
        <f>ROUND(AVERAGE(Q128:Q135),3)</f>
        <v>0.73399999999999999</v>
      </c>
      <c r="S136" s="19" t="s">
        <v>477</v>
      </c>
      <c r="T136" s="54">
        <f>ROUND(AVERAGE(T128:T135),3)</f>
        <v>0.74</v>
      </c>
    </row>
  </sheetData>
  <autoFilter ref="B4:K4" xr:uid="{8AA69407-0208-41AC-AE9E-D493522E8EF6}"/>
  <mergeCells count="57">
    <mergeCell ref="N134:O134"/>
    <mergeCell ref="N135:O135"/>
    <mergeCell ref="N129:O129"/>
    <mergeCell ref="N130:O130"/>
    <mergeCell ref="N131:O131"/>
    <mergeCell ref="N132:O132"/>
    <mergeCell ref="N133:O133"/>
    <mergeCell ref="S115:U115"/>
    <mergeCell ref="N127:O127"/>
    <mergeCell ref="P127:R127"/>
    <mergeCell ref="S127:U127"/>
    <mergeCell ref="N128:O128"/>
    <mergeCell ref="N120:O120"/>
    <mergeCell ref="N121:O121"/>
    <mergeCell ref="N122:O122"/>
    <mergeCell ref="N123:O123"/>
    <mergeCell ref="P115:R115"/>
    <mergeCell ref="N115:O115"/>
    <mergeCell ref="N116:O116"/>
    <mergeCell ref="N117:O117"/>
    <mergeCell ref="N118:O118"/>
    <mergeCell ref="N119:O119"/>
    <mergeCell ref="N109:O109"/>
    <mergeCell ref="N110:O110"/>
    <mergeCell ref="N111:O111"/>
    <mergeCell ref="P103:R103"/>
    <mergeCell ref="S103:U103"/>
    <mergeCell ref="N104:O104"/>
    <mergeCell ref="N105:O105"/>
    <mergeCell ref="N106:O106"/>
    <mergeCell ref="N107:O107"/>
    <mergeCell ref="N108:O108"/>
    <mergeCell ref="N103:O103"/>
    <mergeCell ref="S90:U90"/>
    <mergeCell ref="V90:X90"/>
    <mergeCell ref="N96:O96"/>
    <mergeCell ref="N97:O97"/>
    <mergeCell ref="N98:O98"/>
    <mergeCell ref="N90:O90"/>
    <mergeCell ref="P90:R90"/>
    <mergeCell ref="N91:O91"/>
    <mergeCell ref="N92:O92"/>
    <mergeCell ref="N93:O93"/>
    <mergeCell ref="N94:O94"/>
    <mergeCell ref="N95:O95"/>
    <mergeCell ref="AB90:AC90"/>
    <mergeCell ref="AD90:AE90"/>
    <mergeCell ref="AF90:AG90"/>
    <mergeCell ref="AH90:AI90"/>
    <mergeCell ref="AB91:AC91"/>
    <mergeCell ref="AB97:AC97"/>
    <mergeCell ref="AB98:AC98"/>
    <mergeCell ref="AB92:AC92"/>
    <mergeCell ref="AB93:AC93"/>
    <mergeCell ref="AB94:AC94"/>
    <mergeCell ref="AB95:AC95"/>
    <mergeCell ref="AB96:AC96"/>
  </mergeCells>
  <conditionalFormatting sqref="E4">
    <cfRule type="containsText" dxfId="2" priority="13" operator="containsText" text="LIMITE">
      <formula>NOT(ISERROR(SEARCH("LIMITE",E4)))</formula>
    </cfRule>
    <cfRule type="beginsWith" dxfId="1" priority="14" operator="beginsWith" text="OK">
      <formula>LEFT(E4,LEN("OK"))="OK"</formula>
    </cfRule>
    <cfRule type="containsText" dxfId="0" priority="15" operator="containsText" text="NOK">
      <formula>NOT(ISERROR(SEARCH("NOK",E4)))</formula>
    </cfRule>
  </conditionalFormatting>
  <conditionalFormatting sqref="J1:J1048576">
    <cfRule type="colorScale" priority="16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Q91:Q100 T91:T100 W91:W151">
    <cfRule type="colorScale" priority="8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Q104:Q114 Q124:Q126 Q136:Q151">
    <cfRule type="colorScale" priority="7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Q116:Q123">
    <cfRule type="colorScale" priority="5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Q128:Q135">
    <cfRule type="colorScale" priority="3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T104:T114 T124:T126 T136:T151">
    <cfRule type="colorScale" priority="6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T116:T123">
    <cfRule type="colorScale" priority="4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T128:T135">
    <cfRule type="colorScale" priority="2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conditionalFormatting sqref="AE91:AE99 AG91:AG99 AI91:AI99">
    <cfRule type="colorScale" priority="1">
      <colorScale>
        <cfvo type="num" val="0"/>
        <cfvo type="num" val="0.85"/>
        <cfvo type="num" val="1"/>
        <color rgb="FF00B050"/>
        <color rgb="FFFFEB84"/>
        <color rgb="FFFF6565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Leyenda</vt:lpstr>
      <vt:lpstr>1 agua Ver barras</vt:lpstr>
      <vt:lpstr>TD 1 agua</vt:lpstr>
      <vt:lpstr>1 agua Ver grupos</vt:lpstr>
      <vt:lpstr>Pesos</vt:lpstr>
      <vt:lpstr>2 aguas Ver barras</vt:lpstr>
      <vt:lpstr>2 aguas Ver grupos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GONZALO FAJARDO</dc:creator>
  <cp:lastModifiedBy>PABLO GONZALO FAJARDO</cp:lastModifiedBy>
  <dcterms:created xsi:type="dcterms:W3CDTF">2024-03-27T19:03:26Z</dcterms:created>
  <dcterms:modified xsi:type="dcterms:W3CDTF">2024-06-02T18:02:26Z</dcterms:modified>
</cp:coreProperties>
</file>