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6B76A5B8-A88A-004C-B139-39116A7CCC89}" xr6:coauthVersionLast="47" xr6:coauthVersionMax="47" xr10:uidLastSave="{00000000-0000-0000-0000-000000000000}"/>
  <bookViews>
    <workbookView xWindow="11900" yWindow="500" windowWidth="15420" windowHeight="13400" activeTab="2" xr2:uid="{00000000-000D-0000-FFFF-FFFF00000000}"/>
  </bookViews>
  <sheets>
    <sheet name="B 20" sheetId="47" r:id="rId1"/>
    <sheet name="B 100" sheetId="46" r:id="rId2"/>
    <sheet name="B 500" sheetId="45" r:id="rId3"/>
    <sheet name="B 1000" sheetId="30" r:id="rId4"/>
    <sheet name="TET" sheetId="51" r:id="rId5"/>
    <sheet name="SDZ" sheetId="53" r:id="rId6"/>
    <sheet name="SMX" sheetId="54" r:id="rId7"/>
  </sheets>
  <definedNames>
    <definedName name="solver_adj" localSheetId="1" hidden="1">'B 100'!#REF!</definedName>
    <definedName name="solver_adj" localSheetId="3" hidden="1">'B 1000'!#REF!</definedName>
    <definedName name="solver_adj" localSheetId="0" hidden="1">'B 20'!#REF!</definedName>
    <definedName name="solver_adj" localSheetId="2" hidden="1">'B 500'!#REF!</definedName>
    <definedName name="solver_cvg" localSheetId="1" hidden="1">0.0001</definedName>
    <definedName name="solver_cvg" localSheetId="3" hidden="1">0.0001</definedName>
    <definedName name="solver_cvg" localSheetId="0" hidden="1">0.0001</definedName>
    <definedName name="solver_cvg" localSheetId="2" hidden="1">0.0001</definedName>
    <definedName name="solver_drv" localSheetId="1" hidden="1">1</definedName>
    <definedName name="solver_drv" localSheetId="3" hidden="1">2</definedName>
    <definedName name="solver_drv" localSheetId="0" hidden="1">1</definedName>
    <definedName name="solver_drv" localSheetId="2" hidden="1">1</definedName>
    <definedName name="solver_eng" localSheetId="1" hidden="1">1</definedName>
    <definedName name="solver_eng" localSheetId="3" hidden="1">1</definedName>
    <definedName name="solver_eng" localSheetId="0" hidden="1">1</definedName>
    <definedName name="solver_eng" localSheetId="2" hidden="1">1</definedName>
    <definedName name="solver_est" localSheetId="1" hidden="1">1</definedName>
    <definedName name="solver_est" localSheetId="3" hidden="1">1</definedName>
    <definedName name="solver_est" localSheetId="0" hidden="1">1</definedName>
    <definedName name="solver_est" localSheetId="2" hidden="1">1</definedName>
    <definedName name="solver_itr" localSheetId="1" hidden="1">2147483647</definedName>
    <definedName name="solver_itr" localSheetId="3" hidden="1">2147483647</definedName>
    <definedName name="solver_itr" localSheetId="0" hidden="1">2147483647</definedName>
    <definedName name="solver_itr" localSheetId="2" hidden="1">2147483647</definedName>
    <definedName name="solver_lin" localSheetId="1" hidden="1">2</definedName>
    <definedName name="solver_lin" localSheetId="3" hidden="1">2</definedName>
    <definedName name="solver_lin" localSheetId="0" hidden="1">2</definedName>
    <definedName name="solver_lin" localSheetId="2" hidden="1">2</definedName>
    <definedName name="solver_mip" localSheetId="1" hidden="1">2147483647</definedName>
    <definedName name="solver_mip" localSheetId="3" hidden="1">2147483647</definedName>
    <definedName name="solver_mip" localSheetId="0" hidden="1">2147483647</definedName>
    <definedName name="solver_mip" localSheetId="2" hidden="1">2147483647</definedName>
    <definedName name="solver_mni" localSheetId="1" hidden="1">30</definedName>
    <definedName name="solver_mni" localSheetId="3" hidden="1">30</definedName>
    <definedName name="solver_mni" localSheetId="0" hidden="1">30</definedName>
    <definedName name="solver_mni" localSheetId="2" hidden="1">30</definedName>
    <definedName name="solver_mrt" localSheetId="1" hidden="1">0.075</definedName>
    <definedName name="solver_mrt" localSheetId="3" hidden="1">0.075</definedName>
    <definedName name="solver_mrt" localSheetId="0" hidden="1">0.075</definedName>
    <definedName name="solver_mrt" localSheetId="2" hidden="1">0.075</definedName>
    <definedName name="solver_msl" localSheetId="1" hidden="1">2</definedName>
    <definedName name="solver_msl" localSheetId="3" hidden="1">2</definedName>
    <definedName name="solver_msl" localSheetId="0" hidden="1">2</definedName>
    <definedName name="solver_msl" localSheetId="2" hidden="1">2</definedName>
    <definedName name="solver_neg" localSheetId="1" hidden="1">1</definedName>
    <definedName name="solver_neg" localSheetId="3" hidden="1">1</definedName>
    <definedName name="solver_neg" localSheetId="0" hidden="1">1</definedName>
    <definedName name="solver_neg" localSheetId="2" hidden="1">1</definedName>
    <definedName name="solver_nod" localSheetId="1" hidden="1">2147483647</definedName>
    <definedName name="solver_nod" localSheetId="3" hidden="1">2147483647</definedName>
    <definedName name="solver_nod" localSheetId="0" hidden="1">2147483647</definedName>
    <definedName name="solver_nod" localSheetId="2" hidden="1">2147483647</definedName>
    <definedName name="solver_num" localSheetId="1" hidden="1">0</definedName>
    <definedName name="solver_num" localSheetId="3" hidden="1">0</definedName>
    <definedName name="solver_num" localSheetId="0" hidden="1">0</definedName>
    <definedName name="solver_num" localSheetId="2" hidden="1">0</definedName>
    <definedName name="solver_nwt" localSheetId="1" hidden="1">1</definedName>
    <definedName name="solver_nwt" localSheetId="3" hidden="1">1</definedName>
    <definedName name="solver_nwt" localSheetId="0" hidden="1">1</definedName>
    <definedName name="solver_nwt" localSheetId="2" hidden="1">1</definedName>
    <definedName name="solver_opt" localSheetId="1" hidden="1">'B 100'!#REF!</definedName>
    <definedName name="solver_opt" localSheetId="3" hidden="1">'B 1000'!#REF!</definedName>
    <definedName name="solver_opt" localSheetId="0" hidden="1">'B 20'!#REF!</definedName>
    <definedName name="solver_opt" localSheetId="2" hidden="1">'B 500'!#REF!</definedName>
    <definedName name="solver_pre" localSheetId="1" hidden="1">0.000001</definedName>
    <definedName name="solver_pre" localSheetId="3" hidden="1">0.000001</definedName>
    <definedName name="solver_pre" localSheetId="0" hidden="1">0.000001</definedName>
    <definedName name="solver_pre" localSheetId="2" hidden="1">0.000001</definedName>
    <definedName name="solver_rbv" localSheetId="1" hidden="1">1</definedName>
    <definedName name="solver_rbv" localSheetId="3" hidden="1">2</definedName>
    <definedName name="solver_rbv" localSheetId="0" hidden="1">1</definedName>
    <definedName name="solver_rbv" localSheetId="2" hidden="1">1</definedName>
    <definedName name="solver_rlx" localSheetId="1" hidden="1">2</definedName>
    <definedName name="solver_rlx" localSheetId="3" hidden="1">2</definedName>
    <definedName name="solver_rlx" localSheetId="0" hidden="1">2</definedName>
    <definedName name="solver_rlx" localSheetId="2" hidden="1">2</definedName>
    <definedName name="solver_rsd" localSheetId="1" hidden="1">0</definedName>
    <definedName name="solver_rsd" localSheetId="3" hidden="1">0</definedName>
    <definedName name="solver_rsd" localSheetId="0" hidden="1">0</definedName>
    <definedName name="solver_rsd" localSheetId="2" hidden="1">0</definedName>
    <definedName name="solver_scl" localSheetId="1" hidden="1">1</definedName>
    <definedName name="solver_scl" localSheetId="3" hidden="1">2</definedName>
    <definedName name="solver_scl" localSheetId="0" hidden="1">1</definedName>
    <definedName name="solver_scl" localSheetId="2" hidden="1">1</definedName>
    <definedName name="solver_sho" localSheetId="1" hidden="1">2</definedName>
    <definedName name="solver_sho" localSheetId="3" hidden="1">2</definedName>
    <definedName name="solver_sho" localSheetId="0" hidden="1">2</definedName>
    <definedName name="solver_sho" localSheetId="2" hidden="1">2</definedName>
    <definedName name="solver_ssz" localSheetId="1" hidden="1">100</definedName>
    <definedName name="solver_ssz" localSheetId="3" hidden="1">100</definedName>
    <definedName name="solver_ssz" localSheetId="0" hidden="1">100</definedName>
    <definedName name="solver_ssz" localSheetId="2" hidden="1">100</definedName>
    <definedName name="solver_tim" localSheetId="1" hidden="1">2147483647</definedName>
    <definedName name="solver_tim" localSheetId="3" hidden="1">2147483647</definedName>
    <definedName name="solver_tim" localSheetId="0" hidden="1">2147483647</definedName>
    <definedName name="solver_tim" localSheetId="2" hidden="1">2147483647</definedName>
    <definedName name="solver_tol" localSheetId="1" hidden="1">0.01</definedName>
    <definedName name="solver_tol" localSheetId="3" hidden="1">0.01</definedName>
    <definedName name="solver_tol" localSheetId="0" hidden="1">0.01</definedName>
    <definedName name="solver_tol" localSheetId="2" hidden="1">0.01</definedName>
    <definedName name="solver_typ" localSheetId="1" hidden="1">2</definedName>
    <definedName name="solver_typ" localSheetId="3" hidden="1">2</definedName>
    <definedName name="solver_typ" localSheetId="0" hidden="1">2</definedName>
    <definedName name="solver_typ" localSheetId="2" hidden="1">2</definedName>
    <definedName name="solver_val" localSheetId="1" hidden="1">0</definedName>
    <definedName name="solver_val" localSheetId="3" hidden="1">0</definedName>
    <definedName name="solver_val" localSheetId="0" hidden="1">0</definedName>
    <definedName name="solver_val" localSheetId="2" hidden="1">0</definedName>
    <definedName name="solver_ver" localSheetId="1" hidden="1">2</definedName>
    <definedName name="solver_ver" localSheetId="3" hidden="1">2</definedName>
    <definedName name="solver_ver" localSheetId="0" hidden="1">2</definedName>
    <definedName name="solver_ver" localSheetId="2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6" l="1"/>
  <c r="L6" i="46"/>
  <c r="M6" i="46"/>
  <c r="N6" i="46"/>
  <c r="K7" i="46"/>
  <c r="L7" i="46"/>
  <c r="M7" i="46"/>
  <c r="N7" i="46"/>
  <c r="K8" i="46"/>
  <c r="L8" i="46"/>
  <c r="M8" i="46"/>
  <c r="N8" i="46"/>
  <c r="K9" i="46"/>
  <c r="L9" i="46"/>
  <c r="M9" i="46"/>
  <c r="N9" i="46"/>
  <c r="K10" i="46"/>
  <c r="L10" i="46"/>
  <c r="M10" i="46"/>
  <c r="N10" i="46"/>
  <c r="N5" i="46"/>
  <c r="M5" i="46"/>
  <c r="L5" i="46"/>
  <c r="K5" i="46"/>
  <c r="G31" i="53"/>
  <c r="G32" i="53" s="1"/>
  <c r="G33" i="53" s="1"/>
  <c r="G24" i="53"/>
  <c r="G25" i="53" s="1"/>
  <c r="G26" i="53" s="1"/>
  <c r="G17" i="53"/>
  <c r="G18" i="53" s="1"/>
  <c r="G19" i="53" s="1"/>
  <c r="B13" i="53" s="1"/>
  <c r="B20" i="53" l="1"/>
  <c r="B18" i="53"/>
  <c r="B15" i="53"/>
  <c r="B14" i="53"/>
  <c r="B22" i="53"/>
  <c r="B19" i="53"/>
  <c r="B17" i="53"/>
  <c r="B21" i="53"/>
  <c r="B16" i="53"/>
  <c r="B32" i="53"/>
  <c r="B29" i="53"/>
  <c r="B26" i="53"/>
  <c r="B24" i="53"/>
  <c r="B28" i="53"/>
  <c r="B23" i="53"/>
  <c r="B31" i="53"/>
  <c r="B27" i="53"/>
  <c r="B25" i="53"/>
  <c r="B30" i="53"/>
  <c r="B42" i="53"/>
  <c r="B38" i="53"/>
  <c r="B34" i="53"/>
  <c r="B37" i="53"/>
  <c r="B41" i="53"/>
  <c r="B40" i="53"/>
  <c r="B36" i="53"/>
  <c r="B33" i="53"/>
  <c r="B39" i="53"/>
  <c r="B35" i="53"/>
  <c r="G17" i="51" l="1"/>
  <c r="G18" i="51" s="1"/>
  <c r="G31" i="54" l="1"/>
  <c r="G32" i="54" s="1"/>
  <c r="G33" i="54" s="1"/>
  <c r="B34" i="54" s="1"/>
  <c r="G24" i="54"/>
  <c r="G17" i="54"/>
  <c r="G31" i="51"/>
  <c r="G32" i="51" s="1"/>
  <c r="G33" i="51" s="1"/>
  <c r="G24" i="51"/>
  <c r="G19" i="51"/>
  <c r="B13" i="51" s="1"/>
  <c r="B25" i="51" l="1"/>
  <c r="G25" i="51"/>
  <c r="G26" i="51" s="1"/>
  <c r="B23" i="51" s="1"/>
  <c r="G18" i="54"/>
  <c r="G19" i="54" s="1"/>
  <c r="B36" i="54"/>
  <c r="B14" i="51"/>
  <c r="B27" i="51"/>
  <c r="B29" i="51"/>
  <c r="B30" i="51"/>
  <c r="B28" i="51"/>
  <c r="B24" i="51"/>
  <c r="B31" i="51"/>
  <c r="B26" i="51"/>
  <c r="B32" i="51"/>
  <c r="G25" i="54"/>
  <c r="G26" i="54" s="1"/>
  <c r="B41" i="54"/>
  <c r="B37" i="54"/>
  <c r="B33" i="54"/>
  <c r="B40" i="54"/>
  <c r="B39" i="54"/>
  <c r="B35" i="54"/>
  <c r="B42" i="54"/>
  <c r="B38" i="54"/>
  <c r="B16" i="51"/>
  <c r="B20" i="51"/>
  <c r="B18" i="51"/>
  <c r="B22" i="51"/>
  <c r="B15" i="51"/>
  <c r="B19" i="51"/>
  <c r="B17" i="51"/>
  <c r="B21" i="51"/>
  <c r="K5" i="47"/>
  <c r="L5" i="47"/>
  <c r="M5" i="47"/>
  <c r="N5" i="47"/>
  <c r="K6" i="47"/>
  <c r="L6" i="47"/>
  <c r="M6" i="47"/>
  <c r="N6" i="47"/>
  <c r="K7" i="47"/>
  <c r="L7" i="47"/>
  <c r="M7" i="47"/>
  <c r="N7" i="47"/>
  <c r="K8" i="47"/>
  <c r="L8" i="47"/>
  <c r="M8" i="47"/>
  <c r="N8" i="47"/>
  <c r="K9" i="47"/>
  <c r="L9" i="47"/>
  <c r="M9" i="47"/>
  <c r="N9" i="47"/>
  <c r="K10" i="47"/>
  <c r="L10" i="47"/>
  <c r="M10" i="47"/>
  <c r="N10" i="47"/>
  <c r="B13" i="54" l="1"/>
  <c r="B19" i="54"/>
  <c r="B18" i="54"/>
  <c r="B16" i="54"/>
  <c r="B17" i="54"/>
  <c r="B15" i="54"/>
  <c r="B21" i="54"/>
  <c r="B14" i="54"/>
  <c r="B22" i="54"/>
  <c r="B20" i="54"/>
  <c r="B25" i="54"/>
  <c r="B23" i="54"/>
  <c r="B30" i="54"/>
  <c r="B24" i="54"/>
  <c r="B31" i="54"/>
  <c r="B32" i="54"/>
  <c r="B28" i="54"/>
  <c r="B27" i="54"/>
  <c r="B29" i="54"/>
  <c r="B26" i="54"/>
  <c r="N10" i="45"/>
  <c r="M10" i="45"/>
  <c r="L10" i="45"/>
  <c r="K10" i="45"/>
  <c r="N9" i="45"/>
  <c r="M9" i="45"/>
  <c r="L9" i="45"/>
  <c r="K9" i="45"/>
  <c r="N8" i="45"/>
  <c r="M8" i="45"/>
  <c r="L8" i="45"/>
  <c r="K8" i="45"/>
  <c r="N7" i="45"/>
  <c r="M7" i="45"/>
  <c r="L7" i="45"/>
  <c r="K7" i="45"/>
  <c r="N6" i="45"/>
  <c r="M6" i="45"/>
  <c r="L6" i="45"/>
  <c r="K6" i="45"/>
  <c r="N5" i="45"/>
  <c r="M5" i="45"/>
  <c r="L5" i="45"/>
  <c r="K5" i="45"/>
  <c r="N6" i="30" l="1"/>
  <c r="N7" i="30"/>
  <c r="N8" i="30"/>
  <c r="N9" i="30"/>
  <c r="K10" i="30"/>
  <c r="L10" i="30"/>
  <c r="M10" i="30"/>
  <c r="N10" i="30"/>
  <c r="N5" i="30"/>
  <c r="M6" i="30" l="1"/>
  <c r="M7" i="30"/>
  <c r="M8" i="30"/>
  <c r="M9" i="30"/>
  <c r="L6" i="30"/>
  <c r="L7" i="30"/>
  <c r="L8" i="30"/>
  <c r="L9" i="30"/>
  <c r="K6" i="30"/>
  <c r="K7" i="30"/>
  <c r="K8" i="30"/>
  <c r="K9" i="30"/>
  <c r="K5" i="30" l="1"/>
  <c r="L5" i="30"/>
  <c r="M5" i="30"/>
</calcChain>
</file>

<file path=xl/sharedStrings.xml><?xml version="1.0" encoding="utf-8"?>
<sst xmlns="http://schemas.openxmlformats.org/spreadsheetml/2006/main" count="84" uniqueCount="10">
  <si>
    <t>Desv</t>
  </si>
  <si>
    <t>prom</t>
  </si>
  <si>
    <t>Tetra</t>
  </si>
  <si>
    <t>Cipro</t>
  </si>
  <si>
    <t>Sulfadi</t>
  </si>
  <si>
    <t>Sulfame</t>
  </si>
  <si>
    <t>%Rem</t>
  </si>
  <si>
    <t>Time</t>
  </si>
  <si>
    <t>conc/min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</si>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</sst>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3" borderId="0" xfId="0" applyFill="1"/>
    <xf numFmtId="1" fontId="2" fillId="2" borderId="0" xfId="0" applyNumberFormat="1" applyFont="1" applyFill="1"/>
    <xf numFmtId="1" fontId="0" fillId="3" borderId="0" xfId="0" applyNumberFormat="1" applyFill="1"/>
    <xf numFmtId="2" fontId="3" fillId="4" borderId="0" xfId="0" applyNumberFormat="1" applyFont="1" applyFill="1"/>
    <xf numFmtId="0" fontId="4" fillId="0" borderId="0" xfId="0" applyFont="1" applyFill="1" applyBorder="1"/>
    <xf numFmtId="2" fontId="0" fillId="3" borderId="0" xfId="0" applyNumberFormat="1" applyFill="1"/>
    <xf numFmtId="2" fontId="4" fillId="0" borderId="0" xfId="0" applyNumberFormat="1" applyFont="1" applyFill="1" applyBorder="1"/>
    <xf numFmtId="0" fontId="1" fillId="0" borderId="0" xfId="0" applyFont="1"/>
    <xf numFmtId="0" fontId="2" fillId="0" borderId="0" xfId="1"/>
    <xf numFmtId="2" fontId="2" fillId="0" borderId="0" xfId="1" applyNumberFormat="1"/>
    <xf numFmtId="2" fontId="0" fillId="0" borderId="0" xfId="0" applyNumberFormat="1"/>
    <xf numFmtId="0" fontId="2" fillId="0" borderId="1" xfId="1" applyBorder="1"/>
    <xf numFmtId="0" fontId="2" fillId="0" borderId="2" xfId="1" applyBorder="1"/>
    <xf numFmtId="2" fontId="0" fillId="0" borderId="0" xfId="0" applyNumberFormat="1" applyFill="1"/>
    <xf numFmtId="0" fontId="0" fillId="0" borderId="0" xfId="0" applyFill="1"/>
    <xf numFmtId="0" fontId="3" fillId="0" borderId="0" xfId="0" applyFont="1"/>
    <xf numFmtId="0" fontId="3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815-D943-83C7-A1FB39FF71F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20'!$G$5:$G$13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20'!$G$5:$G$13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20'!$C$4:$C$13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48-BB49-A759-E24E61A423E3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20'!$H$5:$H$12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'B 20'!$H$5:$H$12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20'!$D$4:$D$13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48-BB49-A759-E24E61A423E3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20'!$I$5:$I$13</c:f>
                <c:numCache>
                  <c:formatCode>General</c:formatCode>
                  <c:ptCount val="9"/>
                  <c:pt idx="0">
                    <c:v>2.8248371200000002</c:v>
                  </c:pt>
                  <c:pt idx="1">
                    <c:v>3.0733961000000001</c:v>
                  </c:pt>
                  <c:pt idx="2">
                    <c:v>1.77593204</c:v>
                  </c:pt>
                  <c:pt idx="3">
                    <c:v>1.4904101199999999</c:v>
                  </c:pt>
                  <c:pt idx="4">
                    <c:v>1.5043069600000001</c:v>
                  </c:pt>
                  <c:pt idx="5">
                    <c:v>0.64673395</c:v>
                  </c:pt>
                  <c:pt idx="6">
                    <c:v>0.39877955999999998</c:v>
                  </c:pt>
                  <c:pt idx="7">
                    <c:v>0.2079134</c:v>
                  </c:pt>
                  <c:pt idx="8">
                    <c:v>4.1022999999999996E-15</c:v>
                  </c:pt>
                </c:numCache>
              </c:numRef>
            </c:plus>
            <c:minus>
              <c:numRef>
                <c:f>'B 20'!$I$5:$I$13</c:f>
                <c:numCache>
                  <c:formatCode>General</c:formatCode>
                  <c:ptCount val="9"/>
                  <c:pt idx="0">
                    <c:v>2.8248371200000002</c:v>
                  </c:pt>
                  <c:pt idx="1">
                    <c:v>3.0733961000000001</c:v>
                  </c:pt>
                  <c:pt idx="2">
                    <c:v>1.77593204</c:v>
                  </c:pt>
                  <c:pt idx="3">
                    <c:v>1.4904101199999999</c:v>
                  </c:pt>
                  <c:pt idx="4">
                    <c:v>1.5043069600000001</c:v>
                  </c:pt>
                  <c:pt idx="5">
                    <c:v>0.64673395</c:v>
                  </c:pt>
                  <c:pt idx="6">
                    <c:v>0.39877955999999998</c:v>
                  </c:pt>
                  <c:pt idx="7">
                    <c:v>0.2079134</c:v>
                  </c:pt>
                  <c:pt idx="8">
                    <c:v>4.1022999999999996E-15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20'!$E$4:$E$13</c:f>
              <c:numCache>
                <c:formatCode>General</c:formatCode>
                <c:ptCount val="10"/>
                <c:pt idx="0">
                  <c:v>13.474925430438276</c:v>
                </c:pt>
                <c:pt idx="1">
                  <c:v>14.317404033742312</c:v>
                </c:pt>
                <c:pt idx="2">
                  <c:v>15.751594348857052</c:v>
                </c:pt>
                <c:pt idx="3">
                  <c:v>17.219899296366965</c:v>
                </c:pt>
                <c:pt idx="4">
                  <c:v>18.081505443838463</c:v>
                </c:pt>
                <c:pt idx="5">
                  <c:v>18.204116043112098</c:v>
                </c:pt>
                <c:pt idx="6">
                  <c:v>19.193047425260165</c:v>
                </c:pt>
                <c:pt idx="7">
                  <c:v>19.5008249646284</c:v>
                </c:pt>
                <c:pt idx="8">
                  <c:v>19.792086596782266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48-BB49-A759-E24E61A423E3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20'!$J$5:$J$13</c:f>
                <c:numCache>
                  <c:formatCode>General</c:formatCode>
                  <c:ptCount val="9"/>
                  <c:pt idx="0">
                    <c:v>1.65683048</c:v>
                  </c:pt>
                  <c:pt idx="1">
                    <c:v>1.01175255</c:v>
                  </c:pt>
                  <c:pt idx="2">
                    <c:v>1.0810862400000001</c:v>
                  </c:pt>
                  <c:pt idx="3">
                    <c:v>1.4466881300000001</c:v>
                  </c:pt>
                  <c:pt idx="4">
                    <c:v>1.2758809</c:v>
                  </c:pt>
                  <c:pt idx="5">
                    <c:v>1.18104206</c:v>
                  </c:pt>
                  <c:pt idx="6">
                    <c:v>0.10109145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20'!$J$5:$J$13</c:f>
                <c:numCache>
                  <c:formatCode>General</c:formatCode>
                  <c:ptCount val="9"/>
                  <c:pt idx="0">
                    <c:v>1.65683048</c:v>
                  </c:pt>
                  <c:pt idx="1">
                    <c:v>1.01175255</c:v>
                  </c:pt>
                  <c:pt idx="2">
                    <c:v>1.0810862400000001</c:v>
                  </c:pt>
                  <c:pt idx="3">
                    <c:v>1.4466881300000001</c:v>
                  </c:pt>
                  <c:pt idx="4">
                    <c:v>1.2758809</c:v>
                  </c:pt>
                  <c:pt idx="5">
                    <c:v>1.18104206</c:v>
                  </c:pt>
                  <c:pt idx="6">
                    <c:v>0.10109145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20'!$F$4:$F$13</c:f>
              <c:numCache>
                <c:formatCode>0.00</c:formatCode>
                <c:ptCount val="10"/>
                <c:pt idx="0" formatCode="General">
                  <c:v>11.799440570221769</c:v>
                </c:pt>
                <c:pt idx="1">
                  <c:v>13.084631545598493</c:v>
                </c:pt>
                <c:pt idx="2">
                  <c:v>14.73338933900169</c:v>
                </c:pt>
                <c:pt idx="3">
                  <c:v>16.747159244559413</c:v>
                </c:pt>
                <c:pt idx="4">
                  <c:v>17.996707591707789</c:v>
                </c:pt>
                <c:pt idx="5">
                  <c:v>18.724119103686466</c:v>
                </c:pt>
                <c:pt idx="6">
                  <c:v>18.818957941561361</c:v>
                </c:pt>
                <c:pt idx="7">
                  <c:v>19.898908550207068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48-BB49-A759-E24E61A4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938890434953427"/>
          <c:y val="0.70138779527559059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11E-D84E-9ECA-BF86EC16AA6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100'!$G$5:$G$13</c:f>
                <c:numCache>
                  <c:formatCode>General</c:formatCode>
                  <c:ptCount val="9"/>
                  <c:pt idx="0">
                    <c:v>1.4210854715202004E-14</c:v>
                  </c:pt>
                  <c:pt idx="1">
                    <c:v>1.4210854715202004E-14</c:v>
                  </c:pt>
                  <c:pt idx="2">
                    <c:v>1.4210854715202004E-14</c:v>
                  </c:pt>
                  <c:pt idx="3">
                    <c:v>1.4210854715202004E-14</c:v>
                  </c:pt>
                  <c:pt idx="4">
                    <c:v>1.4210854715202004E-14</c:v>
                  </c:pt>
                  <c:pt idx="5">
                    <c:v>1.4210854715202004E-14</c:v>
                  </c:pt>
                  <c:pt idx="6">
                    <c:v>1.4210854715202004E-14</c:v>
                  </c:pt>
                  <c:pt idx="7">
                    <c:v>1.4210854715202004E-14</c:v>
                  </c:pt>
                  <c:pt idx="8">
                    <c:v>1.4210854715202004E-14</c:v>
                  </c:pt>
                </c:numCache>
              </c:numRef>
            </c:plus>
            <c:minus>
              <c:numRef>
                <c:f>'B 100'!$G$5:$G$13</c:f>
                <c:numCache>
                  <c:formatCode>General</c:formatCode>
                  <c:ptCount val="9"/>
                  <c:pt idx="0">
                    <c:v>1.4210854715202004E-14</c:v>
                  </c:pt>
                  <c:pt idx="1">
                    <c:v>1.4210854715202004E-14</c:v>
                  </c:pt>
                  <c:pt idx="2">
                    <c:v>1.4210854715202004E-14</c:v>
                  </c:pt>
                  <c:pt idx="3">
                    <c:v>1.4210854715202004E-14</c:v>
                  </c:pt>
                  <c:pt idx="4">
                    <c:v>1.4210854715202004E-14</c:v>
                  </c:pt>
                  <c:pt idx="5">
                    <c:v>1.4210854715202004E-14</c:v>
                  </c:pt>
                  <c:pt idx="6">
                    <c:v>1.4210854715202004E-14</c:v>
                  </c:pt>
                  <c:pt idx="7">
                    <c:v>1.4210854715202004E-14</c:v>
                  </c:pt>
                  <c:pt idx="8">
                    <c:v>1.4210854715202004E-14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100'!$C$4:$C$13</c:f>
              <c:numCache>
                <c:formatCode>0.00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FE-1540-B070-A25BC453F275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100'!$H$5:$H$13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100'!$H$5:$H$13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100'!$D$4:$D$13</c:f>
              <c:numCache>
                <c:formatCode>0.00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FE-1540-B070-A25BC453F275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100'!$I$5:$I$13</c:f>
                <c:numCache>
                  <c:formatCode>General</c:formatCode>
                  <c:ptCount val="9"/>
                  <c:pt idx="0">
                    <c:v>7.3927795870559834</c:v>
                  </c:pt>
                  <c:pt idx="1">
                    <c:v>6.6220364566427152</c:v>
                  </c:pt>
                  <c:pt idx="2">
                    <c:v>2.6476659419625292</c:v>
                  </c:pt>
                  <c:pt idx="3">
                    <c:v>2.3155986168030913</c:v>
                  </c:pt>
                  <c:pt idx="4">
                    <c:v>1.9611539827268276</c:v>
                  </c:pt>
                  <c:pt idx="5">
                    <c:v>1.7851875305171965</c:v>
                  </c:pt>
                  <c:pt idx="6">
                    <c:v>2.0675295157855818</c:v>
                  </c:pt>
                  <c:pt idx="7">
                    <c:v>2.0801430210515166</c:v>
                  </c:pt>
                  <c:pt idx="8">
                    <c:v>1.1603114287023092E-14</c:v>
                  </c:pt>
                </c:numCache>
              </c:numRef>
            </c:plus>
            <c:minus>
              <c:numRef>
                <c:f>'B 100'!$I$5:$I$13</c:f>
                <c:numCache>
                  <c:formatCode>General</c:formatCode>
                  <c:ptCount val="9"/>
                  <c:pt idx="0">
                    <c:v>7.3927795870559834</c:v>
                  </c:pt>
                  <c:pt idx="1">
                    <c:v>6.6220364566427152</c:v>
                  </c:pt>
                  <c:pt idx="2">
                    <c:v>2.6476659419625292</c:v>
                  </c:pt>
                  <c:pt idx="3">
                    <c:v>2.3155986168030913</c:v>
                  </c:pt>
                  <c:pt idx="4">
                    <c:v>1.9611539827268276</c:v>
                  </c:pt>
                  <c:pt idx="5">
                    <c:v>1.7851875305171965</c:v>
                  </c:pt>
                  <c:pt idx="6">
                    <c:v>2.0675295157855818</c:v>
                  </c:pt>
                  <c:pt idx="7">
                    <c:v>2.0801430210515166</c:v>
                  </c:pt>
                  <c:pt idx="8">
                    <c:v>1.1603114287023092E-14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100'!$E$4:$E$13</c:f>
              <c:numCache>
                <c:formatCode>0.00</c:formatCode>
                <c:ptCount val="10"/>
                <c:pt idx="0" formatCode="General">
                  <c:v>77.379307713335479</c:v>
                </c:pt>
                <c:pt idx="1">
                  <c:v>85.433973812181378</c:v>
                </c:pt>
                <c:pt idx="2">
                  <c:v>87.956326489616046</c:v>
                </c:pt>
                <c:pt idx="3">
                  <c:v>97.352334058037471</c:v>
                </c:pt>
                <c:pt idx="4">
                  <c:v>97.684401383196914</c:v>
                </c:pt>
                <c:pt idx="5">
                  <c:v>98.038846017273173</c:v>
                </c:pt>
                <c:pt idx="6">
                  <c:v>98.214812469482808</c:v>
                </c:pt>
                <c:pt idx="7">
                  <c:v>97.563133952605142</c:v>
                </c:pt>
                <c:pt idx="8">
                  <c:v>96.304561132442004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FE-1540-B070-A25BC453F275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100'!$J$5:$J$13</c:f>
                <c:numCache>
                  <c:formatCode>General</c:formatCode>
                  <c:ptCount val="9"/>
                  <c:pt idx="0">
                    <c:v>1.1274777800145666</c:v>
                  </c:pt>
                  <c:pt idx="1">
                    <c:v>1.6745232750130727</c:v>
                  </c:pt>
                  <c:pt idx="2">
                    <c:v>1.1815586462840424</c:v>
                  </c:pt>
                  <c:pt idx="3">
                    <c:v>1.4531351399217085</c:v>
                  </c:pt>
                  <c:pt idx="4">
                    <c:v>0.98676424738803137</c:v>
                  </c:pt>
                  <c:pt idx="5">
                    <c:v>0.87833197567267118</c:v>
                  </c:pt>
                  <c:pt idx="6">
                    <c:v>0.89872886580290479</c:v>
                  </c:pt>
                  <c:pt idx="7">
                    <c:v>0.68190199307883392</c:v>
                  </c:pt>
                  <c:pt idx="8">
                    <c:v>5.8015571435115458E-15</c:v>
                  </c:pt>
                </c:numCache>
              </c:numRef>
            </c:plus>
            <c:minus>
              <c:numRef>
                <c:f>'B 100'!$J$5:$J$13</c:f>
                <c:numCache>
                  <c:formatCode>General</c:formatCode>
                  <c:ptCount val="9"/>
                  <c:pt idx="0">
                    <c:v>1.1274777800145666</c:v>
                  </c:pt>
                  <c:pt idx="1">
                    <c:v>1.6745232750130727</c:v>
                  </c:pt>
                  <c:pt idx="2">
                    <c:v>1.1815586462840424</c:v>
                  </c:pt>
                  <c:pt idx="3">
                    <c:v>1.4531351399217085</c:v>
                  </c:pt>
                  <c:pt idx="4">
                    <c:v>0.98676424738803137</c:v>
                  </c:pt>
                  <c:pt idx="5">
                    <c:v>0.87833197567267118</c:v>
                  </c:pt>
                  <c:pt idx="6">
                    <c:v>0.89872886580290479</c:v>
                  </c:pt>
                  <c:pt idx="7">
                    <c:v>0.68190199307883392</c:v>
                  </c:pt>
                  <c:pt idx="8">
                    <c:v>5.8015571435115458E-15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100'!$F$4:$F$13</c:f>
              <c:numCache>
                <c:formatCode>0.00</c:formatCode>
                <c:ptCount val="10"/>
                <c:pt idx="0" formatCode="General">
                  <c:v>78.019398155093</c:v>
                </c:pt>
                <c:pt idx="1">
                  <c:v>88.611362960311752</c:v>
                </c:pt>
                <c:pt idx="2">
                  <c:v>91.967840684315021</c:v>
                </c:pt>
                <c:pt idx="3">
                  <c:v>92.271153123019573</c:v>
                </c:pt>
                <c:pt idx="4">
                  <c:v>94.988451884446434</c:v>
                </c:pt>
                <c:pt idx="5">
                  <c:v>95.888820128103291</c:v>
                </c:pt>
                <c:pt idx="6">
                  <c:v>97.937439550990334</c:v>
                </c:pt>
                <c:pt idx="7">
                  <c:v>98.701608525402676</c:v>
                </c:pt>
                <c:pt idx="8">
                  <c:v>99.318098006921161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FE-1540-B070-A25BC453F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11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  <c:majorUnit val="1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035469085075384"/>
          <c:y val="0.70833223972003501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3"/>
          <c:order val="2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100'!$J$5:$J$13</c:f>
                <c:numCache>
                  <c:formatCode>General</c:formatCode>
                  <c:ptCount val="9"/>
                  <c:pt idx="0">
                    <c:v>1.1274777800145666</c:v>
                  </c:pt>
                  <c:pt idx="1">
                    <c:v>1.6745232750130727</c:v>
                  </c:pt>
                  <c:pt idx="2">
                    <c:v>1.1815586462840424</c:v>
                  </c:pt>
                  <c:pt idx="3">
                    <c:v>1.4531351399217085</c:v>
                  </c:pt>
                  <c:pt idx="4">
                    <c:v>0.98676424738803137</c:v>
                  </c:pt>
                  <c:pt idx="5">
                    <c:v>0.87833197567267118</c:v>
                  </c:pt>
                  <c:pt idx="6">
                    <c:v>0.89872886580290479</c:v>
                  </c:pt>
                  <c:pt idx="7">
                    <c:v>0.68190199307883392</c:v>
                  </c:pt>
                  <c:pt idx="8">
                    <c:v>5.8015571435115458E-15</c:v>
                  </c:pt>
                </c:numCache>
              </c:numRef>
            </c:plus>
            <c:minus>
              <c:numRef>
                <c:f>'B 100'!$J$5:$J$13</c:f>
                <c:numCache>
                  <c:formatCode>General</c:formatCode>
                  <c:ptCount val="9"/>
                  <c:pt idx="0">
                    <c:v>1.1274777800145666</c:v>
                  </c:pt>
                  <c:pt idx="1">
                    <c:v>1.6745232750130727</c:v>
                  </c:pt>
                  <c:pt idx="2">
                    <c:v>1.1815586462840424</c:v>
                  </c:pt>
                  <c:pt idx="3">
                    <c:v>1.4531351399217085</c:v>
                  </c:pt>
                  <c:pt idx="4">
                    <c:v>0.98676424738803137</c:v>
                  </c:pt>
                  <c:pt idx="5">
                    <c:v>0.87833197567267118</c:v>
                  </c:pt>
                  <c:pt idx="6">
                    <c:v>0.89872886580290479</c:v>
                  </c:pt>
                  <c:pt idx="7">
                    <c:v>0.68190199307883392</c:v>
                  </c:pt>
                  <c:pt idx="8">
                    <c:v>5.8015571435115458E-15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100'!$B$5:$B$13</c:f>
              <c:numCache>
                <c:formatCode>0</c:formatCode>
                <c:ptCount val="9"/>
                <c:pt idx="0">
                  <c:v>72</c:v>
                </c:pt>
                <c:pt idx="1">
                  <c:v>48</c:v>
                </c:pt>
                <c:pt idx="2">
                  <c:v>24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</c:numCache>
            </c:numRef>
          </c:xVal>
          <c:yVal>
            <c:numRef>
              <c:f>'B 100'!$F$5:$F$13</c:f>
              <c:numCache>
                <c:formatCode>0.00</c:formatCode>
                <c:ptCount val="9"/>
                <c:pt idx="0">
                  <c:v>88.611362960311752</c:v>
                </c:pt>
                <c:pt idx="1">
                  <c:v>91.967840684315021</c:v>
                </c:pt>
                <c:pt idx="2">
                  <c:v>92.271153123019573</c:v>
                </c:pt>
                <c:pt idx="3">
                  <c:v>94.988451884446434</c:v>
                </c:pt>
                <c:pt idx="4">
                  <c:v>95.888820128103291</c:v>
                </c:pt>
                <c:pt idx="5">
                  <c:v>97.937439550990334</c:v>
                </c:pt>
                <c:pt idx="6">
                  <c:v>98.701608525402676</c:v>
                </c:pt>
                <c:pt idx="7">
                  <c:v>99.318098006921161</c:v>
                </c:pt>
                <c:pt idx="8">
                  <c:v>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63F-4E72-8F27-3BE5A1D26BDA}"/>
            </c:ext>
          </c:extLst>
        </c:ser>
        <c:ser>
          <c:idx val="5"/>
          <c:order val="3"/>
          <c:tx>
            <c:v>Ce,K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100'!#REF!</c:f>
            </c:numRef>
          </c:xVal>
          <c:yVal>
            <c:numRef>
              <c:f>'B 100'!#REF!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3F-4E72-8F27-3BE5A1D26BDA}"/>
            </c:ext>
          </c:extLst>
        </c:ser>
        <c:ser>
          <c:idx val="0"/>
          <c:order val="4"/>
          <c:tx>
            <c:v>Ajuste Johanna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100'!#REF!</c:f>
            </c:numRef>
          </c:xVal>
          <c:yVal>
            <c:numRef>
              <c:f>'B 100'!#REF!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3F-4E72-8F27-3BE5A1D26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v>CIP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'B 1000'!$H$5:$H$13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0</c:v>
                        </c:pt>
                        <c:pt idx="1">
                          <c:v>0</c:v>
                        </c:pt>
                        <c:pt idx="2">
                          <c:v>0</c:v>
                        </c:pt>
                        <c:pt idx="3">
                          <c:v>0</c:v>
                        </c:pt>
                        <c:pt idx="4">
                          <c:v>0</c:v>
                        </c:pt>
                        <c:pt idx="5">
                          <c:v>0</c:v>
                        </c:pt>
                        <c:pt idx="6">
                          <c:v>0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'B 1000'!$H$5:$H$13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0</c:v>
                        </c:pt>
                        <c:pt idx="1">
                          <c:v>0</c:v>
                        </c:pt>
                        <c:pt idx="2">
                          <c:v>0</c:v>
                        </c:pt>
                        <c:pt idx="3">
                          <c:v>0</c:v>
                        </c:pt>
                        <c:pt idx="4">
                          <c:v>0</c:v>
                        </c:pt>
                        <c:pt idx="5">
                          <c:v>0</c:v>
                        </c:pt>
                        <c:pt idx="6">
                          <c:v>0</c:v>
                        </c:pt>
                        <c:pt idx="7">
                          <c:v>0</c:v>
                        </c:pt>
                        <c:pt idx="8">
                          <c:v>0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>
                      <c:ext uri="{02D57815-91ED-43cb-92C2-25804820EDAC}">
                        <c15:formulaRef>
                          <c15:sqref>'B 1000'!$B$5:$B$13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72</c:v>
                      </c:pt>
                      <c:pt idx="1">
                        <c:v>48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 1000'!$D$5:$D$13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1000</c:v>
                      </c:pt>
                      <c:pt idx="1">
                        <c:v>1000</c:v>
                      </c:pt>
                      <c:pt idx="2">
                        <c:v>1000</c:v>
                      </c:pt>
                      <c:pt idx="3">
                        <c:v>1000</c:v>
                      </c:pt>
                      <c:pt idx="4">
                        <c:v>1000</c:v>
                      </c:pt>
                      <c:pt idx="5">
                        <c:v>1000</c:v>
                      </c:pt>
                      <c:pt idx="6">
                        <c:v>1000</c:v>
                      </c:pt>
                      <c:pt idx="7">
                        <c:v>1000</c:v>
                      </c:pt>
                      <c:pt idx="8">
                        <c:v>1000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C63F-4E72-8F27-3BE5A1D26BDA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SDZ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92D050"/>
                    </a:solidFill>
                    <a:ln w="9525">
                      <a:solidFill>
                        <a:srgbClr val="92D050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'B 1000'!$I$5:$I$13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1.3418089799870357E-2</c:v>
                        </c:pt>
                        <c:pt idx="1">
                          <c:v>1.1415775601562926E-2</c:v>
                        </c:pt>
                        <c:pt idx="2">
                          <c:v>9.4058425526100109E-3</c:v>
                        </c:pt>
                        <c:pt idx="3">
                          <c:v>7.3714127481707692E-3</c:v>
                        </c:pt>
                        <c:pt idx="4">
                          <c:v>6.1519369692177852E-3</c:v>
                        </c:pt>
                        <c:pt idx="5">
                          <c:v>4.9019583379958922E-3</c:v>
                        </c:pt>
                        <c:pt idx="6">
                          <c:v>3.6598230357185457E-3</c:v>
                        </c:pt>
                        <c:pt idx="7">
                          <c:v>7.4480551347733126E-4</c:v>
                        </c:pt>
                        <c:pt idx="8">
                          <c:v>0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'B 1000'!$I$5:$I$13</c15:sqref>
                          </c15:formulaRef>
                        </c:ext>
                      </c:extLst>
                      <c:numCache>
                        <c:formatCode>General</c:formatCode>
                        <c:ptCount val="9"/>
                        <c:pt idx="0">
                          <c:v>1.3418089799870357E-2</c:v>
                        </c:pt>
                        <c:pt idx="1">
                          <c:v>1.1415775601562926E-2</c:v>
                        </c:pt>
                        <c:pt idx="2">
                          <c:v>9.4058425526100109E-3</c:v>
                        </c:pt>
                        <c:pt idx="3">
                          <c:v>7.3714127481707692E-3</c:v>
                        </c:pt>
                        <c:pt idx="4">
                          <c:v>6.1519369692177852E-3</c:v>
                        </c:pt>
                        <c:pt idx="5">
                          <c:v>4.9019583379958922E-3</c:v>
                        </c:pt>
                        <c:pt idx="6">
                          <c:v>3.6598230357185457E-3</c:v>
                        </c:pt>
                        <c:pt idx="7">
                          <c:v>7.4480551347733126E-4</c:v>
                        </c:pt>
                        <c:pt idx="8">
                          <c:v>0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 1000'!$B$5:$B$13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72</c:v>
                      </c:pt>
                      <c:pt idx="1">
                        <c:v>48</c:v>
                      </c:pt>
                      <c:pt idx="2">
                        <c:v>24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1</c:v>
                      </c:pt>
                      <c:pt idx="7">
                        <c:v>0.5</c:v>
                      </c:pt>
                      <c:pt idx="8">
                        <c:v>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 1000'!$E$5:$E$13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917.16011461286701</c:v>
                      </c:pt>
                      <c:pt idx="1">
                        <c:v>920.51797428561599</c:v>
                      </c:pt>
                      <c:pt idx="2">
                        <c:v>933.90710313446198</c:v>
                      </c:pt>
                      <c:pt idx="3">
                        <c:v>947.35527909884502</c:v>
                      </c:pt>
                      <c:pt idx="4">
                        <c:v>959.43083347434799</c:v>
                      </c:pt>
                      <c:pt idx="5">
                        <c:v>961.56433379315001</c:v>
                      </c:pt>
                      <c:pt idx="6">
                        <c:v>973.691977219102</c:v>
                      </c:pt>
                      <c:pt idx="7">
                        <c:v>988.71120635840305</c:v>
                      </c:pt>
                      <c:pt idx="8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63F-4E72-8F27-3BE5A1D26BDA}"/>
                  </c:ext>
                </c:extLst>
              </c15:ser>
            </c15:filteredScatterSeries>
          </c:ext>
        </c:extLst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523090019153011"/>
          <c:y val="2.7776684164479488E-2"/>
          <c:w val="0.18666297128021453"/>
          <c:h val="0.18028972339995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2A3-7345-B0D2-97C45E045CA9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500'!$G$5:$G$13</c:f>
                <c:numCache>
                  <c:formatCode>General</c:formatCode>
                  <c:ptCount val="9"/>
                  <c:pt idx="0">
                    <c:v>14.550906100000001</c:v>
                  </c:pt>
                  <c:pt idx="1">
                    <c:v>4.1809252499999996</c:v>
                  </c:pt>
                  <c:pt idx="2">
                    <c:v>3.3920539399999998</c:v>
                  </c:pt>
                  <c:pt idx="3">
                    <c:v>5.5080261799999999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500'!$G$5:$G$13</c:f>
                <c:numCache>
                  <c:formatCode>General</c:formatCode>
                  <c:ptCount val="9"/>
                  <c:pt idx="0">
                    <c:v>14.550906100000001</c:v>
                  </c:pt>
                  <c:pt idx="1">
                    <c:v>4.1809252499999996</c:v>
                  </c:pt>
                  <c:pt idx="2">
                    <c:v>3.3920539399999998</c:v>
                  </c:pt>
                  <c:pt idx="3">
                    <c:v>5.5080261799999999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500'!$C$4:$C$13</c:f>
              <c:numCache>
                <c:formatCode>0.00</c:formatCode>
                <c:ptCount val="10"/>
                <c:pt idx="0" formatCode="General">
                  <c:v>402.84491546424601</c:v>
                </c:pt>
                <c:pt idx="1">
                  <c:v>408.23464925238198</c:v>
                </c:pt>
                <c:pt idx="2">
                  <c:v>456.66936309695097</c:v>
                </c:pt>
                <c:pt idx="3">
                  <c:v>470.93877977056428</c:v>
                </c:pt>
                <c:pt idx="4">
                  <c:v>492.89493681938274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3D-8644-AFC0-7C0C0A176C69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500'!$H$5:$H$13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500'!$H$5:$H$13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500'!$D$4:$D$13</c:f>
              <c:numCache>
                <c:formatCode>0.00</c:formatCode>
                <c:ptCount val="10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3D-8644-AFC0-7C0C0A176C69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500'!$I$5:$I$13</c:f>
                <c:numCache>
                  <c:formatCode>General</c:formatCode>
                  <c:ptCount val="9"/>
                  <c:pt idx="0">
                    <c:v>3.579995559755389E-2</c:v>
                  </c:pt>
                  <c:pt idx="1">
                    <c:v>2.7859053733322977E-2</c:v>
                  </c:pt>
                  <c:pt idx="2">
                    <c:v>1.3343463356250139E-2</c:v>
                  </c:pt>
                  <c:pt idx="3">
                    <c:v>6.6494758414137323E-3</c:v>
                  </c:pt>
                  <c:pt idx="4">
                    <c:v>9.2306377118461569E-2</c:v>
                  </c:pt>
                  <c:pt idx="5">
                    <c:v>5.4192307715993586E-2</c:v>
                  </c:pt>
                  <c:pt idx="6">
                    <c:v>4.2085139393975617E-2</c:v>
                  </c:pt>
                  <c:pt idx="7">
                    <c:v>2.0082562486038569E-2</c:v>
                  </c:pt>
                  <c:pt idx="8">
                    <c:v>0</c:v>
                  </c:pt>
                </c:numCache>
              </c:numRef>
            </c:plus>
            <c:minus>
              <c:numRef>
                <c:f>'B 500'!$I$5:$I$13</c:f>
                <c:numCache>
                  <c:formatCode>General</c:formatCode>
                  <c:ptCount val="9"/>
                  <c:pt idx="0">
                    <c:v>3.579995559755389E-2</c:v>
                  </c:pt>
                  <c:pt idx="1">
                    <c:v>2.7859053733322977E-2</c:v>
                  </c:pt>
                  <c:pt idx="2">
                    <c:v>1.3343463356250139E-2</c:v>
                  </c:pt>
                  <c:pt idx="3">
                    <c:v>6.6494758414137323E-3</c:v>
                  </c:pt>
                  <c:pt idx="4">
                    <c:v>9.2306377118461569E-2</c:v>
                  </c:pt>
                  <c:pt idx="5">
                    <c:v>5.4192307715993586E-2</c:v>
                  </c:pt>
                  <c:pt idx="6">
                    <c:v>4.2085139393975617E-2</c:v>
                  </c:pt>
                  <c:pt idx="7">
                    <c:v>2.0082562486038569E-2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500'!$E$4:$E$13</c:f>
              <c:numCache>
                <c:formatCode>0.00</c:formatCode>
                <c:ptCount val="10"/>
                <c:pt idx="0">
                  <c:v>470.60858140050556</c:v>
                </c:pt>
                <c:pt idx="1">
                  <c:v>475.51287210075799</c:v>
                </c:pt>
                <c:pt idx="2">
                  <c:v>480.25857450408603</c:v>
                </c:pt>
                <c:pt idx="3">
                  <c:v>482.41664183843687</c:v>
                </c:pt>
                <c:pt idx="4">
                  <c:v>484.33967866182485</c:v>
                </c:pt>
                <c:pt idx="5">
                  <c:v>486.26271548521282</c:v>
                </c:pt>
                <c:pt idx="6">
                  <c:v>493.37258300272396</c:v>
                </c:pt>
                <c:pt idx="7">
                  <c:v>495.02943725204295</c:v>
                </c:pt>
                <c:pt idx="8">
                  <c:v>496.68629150136195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3D-8644-AFC0-7C0C0A176C69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500'!$J$5:$J$13</c:f>
                <c:numCache>
                  <c:formatCode>General</c:formatCode>
                  <c:ptCount val="9"/>
                  <c:pt idx="0">
                    <c:v>13.468105201555554</c:v>
                  </c:pt>
                  <c:pt idx="1">
                    <c:v>11.109725643697276</c:v>
                  </c:pt>
                  <c:pt idx="2">
                    <c:v>9.9411254959139992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2.3206228574046183E-14</c:v>
                  </c:pt>
                </c:numCache>
              </c:numRef>
            </c:plus>
            <c:minus>
              <c:numRef>
                <c:f>'B 500'!$J$5:$J$13</c:f>
                <c:numCache>
                  <c:formatCode>General</c:formatCode>
                  <c:ptCount val="9"/>
                  <c:pt idx="0">
                    <c:v>13.468105201555554</c:v>
                  </c:pt>
                  <c:pt idx="1">
                    <c:v>11.109725643697276</c:v>
                  </c:pt>
                  <c:pt idx="2">
                    <c:v>9.9411254959139992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2.3206228574046183E-14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500'!$F$4:$F$13</c:f>
              <c:numCache>
                <c:formatCode>0.00</c:formatCode>
                <c:ptCount val="10"/>
                <c:pt idx="0" formatCode="General">
                  <c:v>455.91287210075802</c:v>
                </c:pt>
                <c:pt idx="1">
                  <c:v>473.62496275765528</c:v>
                </c:pt>
                <c:pt idx="2">
                  <c:v>479.39407322781926</c:v>
                </c:pt>
                <c:pt idx="3">
                  <c:v>490.05887450408596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3D-8644-AFC0-7C0C0A176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550"/>
          <c:min val="3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1992223194322932"/>
          <c:y val="0.72916557305336838"/>
          <c:w val="0.63282040368654535"/>
          <c:h val="9.8959973753280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TTC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star"/>
              <c:size val="5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339-F843-9D38-53E1B13218CD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'B 1000'!$G$5:$G$13</c:f>
                <c:numCache>
                  <c:formatCode>General</c:formatCode>
                  <c:ptCount val="9"/>
                  <c:pt idx="0">
                    <c:v>56.905746432994363</c:v>
                  </c:pt>
                  <c:pt idx="1">
                    <c:v>49.504052989607146</c:v>
                  </c:pt>
                  <c:pt idx="2">
                    <c:v>41.372363535087935</c:v>
                  </c:pt>
                  <c:pt idx="3">
                    <c:v>29.961484111407383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9.2824914296184732E-14</c:v>
                  </c:pt>
                </c:numCache>
              </c:numRef>
            </c:plus>
            <c:minus>
              <c:numRef>
                <c:f>'B 1000'!$G$5:$G$13</c:f>
                <c:numCache>
                  <c:formatCode>General</c:formatCode>
                  <c:ptCount val="9"/>
                  <c:pt idx="0">
                    <c:v>56.905746432994363</c:v>
                  </c:pt>
                  <c:pt idx="1">
                    <c:v>49.504052989607146</c:v>
                  </c:pt>
                  <c:pt idx="2">
                    <c:v>41.372363535087935</c:v>
                  </c:pt>
                  <c:pt idx="3">
                    <c:v>29.961484111407383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9.2824914296184732E-14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1000'!$C$4:$C$13</c:f>
              <c:numCache>
                <c:formatCode>0.00</c:formatCode>
                <c:ptCount val="10"/>
                <c:pt idx="0" formatCode="General">
                  <c:v>857.01134756431327</c:v>
                </c:pt>
                <c:pt idx="1">
                  <c:v>886.34295094171273</c:v>
                </c:pt>
                <c:pt idx="2">
                  <c:v>901.87474936382114</c:v>
                </c:pt>
                <c:pt idx="3">
                  <c:v>958.62763646491203</c:v>
                </c:pt>
                <c:pt idx="4">
                  <c:v>970.03851588859254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C2-E24D-A66A-5AED77D37F6A}"/>
            </c:ext>
          </c:extLst>
        </c:ser>
        <c:ser>
          <c:idx val="1"/>
          <c:order val="1"/>
          <c:tx>
            <c:v>CPF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1000'!$H$5:$H$13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'B 1000'!$H$5:$H$13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1000'!$D$4:$D$13</c:f>
              <c:numCache>
                <c:formatCode>0.00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C2-E24D-A66A-5AED77D37F6A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1000'!$I$5:$I$13</c:f>
                <c:numCache>
                  <c:formatCode>General</c:formatCode>
                  <c:ptCount val="9"/>
                  <c:pt idx="0">
                    <c:v>1.3418089799870357E-2</c:v>
                  </c:pt>
                  <c:pt idx="1">
                    <c:v>1.1415775601562926E-2</c:v>
                  </c:pt>
                  <c:pt idx="2">
                    <c:v>9.4058425526100109E-3</c:v>
                  </c:pt>
                  <c:pt idx="3">
                    <c:v>7.3714127481707692E-3</c:v>
                  </c:pt>
                  <c:pt idx="4">
                    <c:v>6.1519369692177852E-3</c:v>
                  </c:pt>
                  <c:pt idx="5">
                    <c:v>4.9019583379958922E-3</c:v>
                  </c:pt>
                  <c:pt idx="6">
                    <c:v>3.6598230357185457E-3</c:v>
                  </c:pt>
                  <c:pt idx="7">
                    <c:v>7.4480551347733126E-4</c:v>
                  </c:pt>
                  <c:pt idx="8">
                    <c:v>0</c:v>
                  </c:pt>
                </c:numCache>
              </c:numRef>
            </c:plus>
            <c:minus>
              <c:numRef>
                <c:f>'B 1000'!$I$5:$I$13</c:f>
                <c:numCache>
                  <c:formatCode>General</c:formatCode>
                  <c:ptCount val="9"/>
                  <c:pt idx="0">
                    <c:v>1.3418089799870357E-2</c:v>
                  </c:pt>
                  <c:pt idx="1">
                    <c:v>1.1415775601562926E-2</c:v>
                  </c:pt>
                  <c:pt idx="2">
                    <c:v>9.4058425526100109E-3</c:v>
                  </c:pt>
                  <c:pt idx="3">
                    <c:v>7.3714127481707692E-3</c:v>
                  </c:pt>
                  <c:pt idx="4">
                    <c:v>6.1519369692177852E-3</c:v>
                  </c:pt>
                  <c:pt idx="5">
                    <c:v>4.9019583379958922E-3</c:v>
                  </c:pt>
                  <c:pt idx="6">
                    <c:v>3.6598230357185457E-3</c:v>
                  </c:pt>
                  <c:pt idx="7">
                    <c:v>7.4480551347733126E-4</c:v>
                  </c:pt>
                  <c:pt idx="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1000'!$E$4:$E$13</c:f>
              <c:numCache>
                <c:formatCode>0.00</c:formatCode>
                <c:ptCount val="10"/>
                <c:pt idx="0">
                  <c:v>900.61793558615398</c:v>
                </c:pt>
                <c:pt idx="1">
                  <c:v>917.16011461286701</c:v>
                </c:pt>
                <c:pt idx="2">
                  <c:v>920.51797428561599</c:v>
                </c:pt>
                <c:pt idx="3">
                  <c:v>933.90710313446198</c:v>
                </c:pt>
                <c:pt idx="4">
                  <c:v>947.35527909884502</c:v>
                </c:pt>
                <c:pt idx="5">
                  <c:v>959.43083347434799</c:v>
                </c:pt>
                <c:pt idx="6">
                  <c:v>961.56433379315001</c:v>
                </c:pt>
                <c:pt idx="7">
                  <c:v>973.691977219102</c:v>
                </c:pt>
                <c:pt idx="8">
                  <c:v>988.71120635840305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C2-E24D-A66A-5AED77D37F6A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1000'!$J$5:$J$13</c:f>
                <c:numCache>
                  <c:formatCode>General</c:formatCode>
                  <c:ptCount val="9"/>
                  <c:pt idx="0">
                    <c:v>1.3261110583812377</c:v>
                  </c:pt>
                  <c:pt idx="1">
                    <c:v>1.0000101133449633</c:v>
                  </c:pt>
                  <c:pt idx="2">
                    <c:v>1.7601922517431443</c:v>
                  </c:pt>
                  <c:pt idx="3">
                    <c:v>2.550507118840978</c:v>
                  </c:pt>
                  <c:pt idx="4">
                    <c:v>2.4542660428559366</c:v>
                  </c:pt>
                  <c:pt idx="5">
                    <c:v>1.8072979641233902</c:v>
                  </c:pt>
                  <c:pt idx="6">
                    <c:v>1.6777552404758238</c:v>
                  </c:pt>
                  <c:pt idx="7">
                    <c:v>0.74446099983342906</c:v>
                  </c:pt>
                  <c:pt idx="8">
                    <c:v>4.6412457148092366E-14</c:v>
                  </c:pt>
                </c:numCache>
              </c:numRef>
            </c:plus>
            <c:minus>
              <c:numRef>
                <c:f>'B 1000'!$J$5:$J$13</c:f>
                <c:numCache>
                  <c:formatCode>General</c:formatCode>
                  <c:ptCount val="9"/>
                  <c:pt idx="0">
                    <c:v>1.3261110583812377</c:v>
                  </c:pt>
                  <c:pt idx="1">
                    <c:v>1.0000101133449633</c:v>
                  </c:pt>
                  <c:pt idx="2">
                    <c:v>1.7601922517431443</c:v>
                  </c:pt>
                  <c:pt idx="3">
                    <c:v>2.550507118840978</c:v>
                  </c:pt>
                  <c:pt idx="4">
                    <c:v>2.4542660428559366</c:v>
                  </c:pt>
                  <c:pt idx="5">
                    <c:v>1.8072979641233902</c:v>
                  </c:pt>
                  <c:pt idx="6">
                    <c:v>1.6777552404758238</c:v>
                  </c:pt>
                  <c:pt idx="7">
                    <c:v>0.74446099983342906</c:v>
                  </c:pt>
                  <c:pt idx="8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 formatCode="General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1000'!$F$4:$F$13</c:f>
              <c:numCache>
                <c:formatCode>General</c:formatCode>
                <c:ptCount val="10"/>
                <c:pt idx="0">
                  <c:v>949.92690337923068</c:v>
                </c:pt>
                <c:pt idx="1">
                  <c:v>965.74017191930113</c:v>
                </c:pt>
                <c:pt idx="2">
                  <c:v>970.77696142842331</c:v>
                </c:pt>
                <c:pt idx="3">
                  <c:v>975.86065470169342</c:v>
                </c:pt>
                <c:pt idx="4">
                  <c:v>981.03291864826667</c:v>
                </c:pt>
                <c:pt idx="5">
                  <c:v>984.14625021152131</c:v>
                </c:pt>
                <c:pt idx="6">
                  <c:v>987.34650068972462</c:v>
                </c:pt>
                <c:pt idx="7">
                  <c:v>990.53796582865255</c:v>
                </c:pt>
                <c:pt idx="8">
                  <c:v>998.06680953760497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7C2-E24D-A66A-5AED77D3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0757655293088365"/>
          <c:y val="0.69097112860892396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789940</xdr:colOff>
      <xdr:row>33</xdr:row>
      <xdr:rowOff>0</xdr:rowOff>
    </xdr:from>
    <xdr:to>
      <xdr:col>8</xdr:col>
      <xdr:colOff>322580</xdr:colOff>
      <xdr:row>33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14</xdr:row>
      <xdr:rowOff>101600</xdr:rowOff>
    </xdr:from>
    <xdr:to>
      <xdr:col>9</xdr:col>
      <xdr:colOff>203200</xdr:colOff>
      <xdr:row>32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"/>
  <sheetViews>
    <sheetView topLeftCell="B9" zoomScaleNormal="100" workbookViewId="0">
      <selection activeCell="C14" sqref="C14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>
        <v>20</v>
      </c>
      <c r="D4">
        <v>20</v>
      </c>
      <c r="E4">
        <v>13.474925430438276</v>
      </c>
      <c r="F4" s="1">
        <v>11.799440570221769</v>
      </c>
      <c r="G4" s="7">
        <v>0</v>
      </c>
      <c r="H4" s="7">
        <v>0</v>
      </c>
      <c r="I4" s="16">
        <v>2.5571788</v>
      </c>
      <c r="J4" s="16">
        <v>2.1219979900000001</v>
      </c>
      <c r="K4" s="1"/>
      <c r="L4" s="1"/>
      <c r="M4" s="1"/>
      <c r="N4" s="1"/>
    </row>
    <row r="5" spans="2:14" x14ac:dyDescent="0.2">
      <c r="B5" s="2">
        <v>72</v>
      </c>
      <c r="C5">
        <v>20</v>
      </c>
      <c r="D5">
        <v>20</v>
      </c>
      <c r="E5">
        <v>14.317404033742312</v>
      </c>
      <c r="F5" s="6">
        <v>13.084631545598493</v>
      </c>
      <c r="G5" s="7">
        <v>0</v>
      </c>
      <c r="H5" s="7">
        <v>0</v>
      </c>
      <c r="I5" s="16">
        <v>2.8248371200000002</v>
      </c>
      <c r="J5" s="16">
        <v>1.65683048</v>
      </c>
      <c r="K5" s="3">
        <f>100-((C5*100)/1000)</f>
        <v>98</v>
      </c>
      <c r="L5" s="3">
        <f t="shared" ref="L5:N10" si="0">100-((D5*100)/1000)</f>
        <v>98</v>
      </c>
      <c r="M5" s="3">
        <f t="shared" si="0"/>
        <v>98.568259596625765</v>
      </c>
      <c r="N5" s="3">
        <f t="shared" si="0"/>
        <v>98.691536845440154</v>
      </c>
    </row>
    <row r="6" spans="2:14" x14ac:dyDescent="0.2">
      <c r="B6" s="2">
        <v>48</v>
      </c>
      <c r="C6">
        <v>20</v>
      </c>
      <c r="D6">
        <v>20</v>
      </c>
      <c r="E6">
        <v>15.751594348857052</v>
      </c>
      <c r="F6" s="6">
        <v>14.73338933900169</v>
      </c>
      <c r="G6" s="7">
        <v>0</v>
      </c>
      <c r="H6" s="7">
        <v>0</v>
      </c>
      <c r="I6" s="16">
        <v>3.0733961000000001</v>
      </c>
      <c r="J6" s="16">
        <v>1.01175255</v>
      </c>
      <c r="K6" s="3">
        <f>100-((C6*100)/1000)</f>
        <v>98</v>
      </c>
      <c r="L6" s="3">
        <f t="shared" si="0"/>
        <v>98</v>
      </c>
      <c r="M6" s="3">
        <f t="shared" si="0"/>
        <v>98.424840565114295</v>
      </c>
      <c r="N6" s="3">
        <f t="shared" si="0"/>
        <v>98.526661066099834</v>
      </c>
    </row>
    <row r="7" spans="2:14" x14ac:dyDescent="0.2">
      <c r="B7" s="2">
        <v>24</v>
      </c>
      <c r="C7">
        <v>20</v>
      </c>
      <c r="D7">
        <v>20</v>
      </c>
      <c r="E7">
        <v>17.219899296366965</v>
      </c>
      <c r="F7" s="6">
        <v>16.747159244559413</v>
      </c>
      <c r="G7" s="7">
        <v>0</v>
      </c>
      <c r="H7" s="7">
        <v>0</v>
      </c>
      <c r="I7" s="16">
        <v>1.77593204</v>
      </c>
      <c r="J7" s="16">
        <v>1.0810862400000001</v>
      </c>
      <c r="K7" s="3">
        <f t="shared" ref="K7:K10" si="1">100-((C7*100)/1000)</f>
        <v>98</v>
      </c>
      <c r="L7" s="3">
        <f t="shared" si="0"/>
        <v>98</v>
      </c>
      <c r="M7" s="3">
        <f t="shared" si="0"/>
        <v>98.278010070363308</v>
      </c>
      <c r="N7" s="3">
        <f t="shared" si="0"/>
        <v>98.325284075544062</v>
      </c>
    </row>
    <row r="8" spans="2:14" x14ac:dyDescent="0.2">
      <c r="B8" s="2">
        <v>8</v>
      </c>
      <c r="C8">
        <v>20</v>
      </c>
      <c r="D8">
        <v>20</v>
      </c>
      <c r="E8">
        <v>18.081505443838463</v>
      </c>
      <c r="F8" s="6">
        <v>17.996707591707789</v>
      </c>
      <c r="G8" s="7">
        <v>0</v>
      </c>
      <c r="H8" s="7">
        <v>0</v>
      </c>
      <c r="I8" s="16">
        <v>1.4904101199999999</v>
      </c>
      <c r="J8" s="16">
        <v>1.4466881300000001</v>
      </c>
      <c r="K8" s="3">
        <f t="shared" si="1"/>
        <v>98</v>
      </c>
      <c r="L8" s="3">
        <f t="shared" si="0"/>
        <v>98</v>
      </c>
      <c r="M8" s="3">
        <f t="shared" si="0"/>
        <v>98.191849455616151</v>
      </c>
      <c r="N8" s="3">
        <f t="shared" si="0"/>
        <v>98.20032924082922</v>
      </c>
    </row>
    <row r="9" spans="2:14" x14ac:dyDescent="0.2">
      <c r="B9" s="2">
        <v>4</v>
      </c>
      <c r="C9">
        <v>20</v>
      </c>
      <c r="D9">
        <v>20</v>
      </c>
      <c r="E9">
        <v>18.204116043112098</v>
      </c>
      <c r="F9" s="6">
        <v>18.724119103686466</v>
      </c>
      <c r="G9" s="7">
        <v>0</v>
      </c>
      <c r="H9" s="7">
        <v>0</v>
      </c>
      <c r="I9" s="16">
        <v>1.5043069600000001</v>
      </c>
      <c r="J9" s="16">
        <v>1.2758809</v>
      </c>
      <c r="K9" s="3">
        <f t="shared" si="1"/>
        <v>98</v>
      </c>
      <c r="L9" s="3">
        <f t="shared" si="0"/>
        <v>98</v>
      </c>
      <c r="M9" s="3">
        <f t="shared" si="0"/>
        <v>98.179588395688796</v>
      </c>
      <c r="N9" s="3">
        <f t="shared" si="0"/>
        <v>98.127588089631359</v>
      </c>
    </row>
    <row r="10" spans="2:14" x14ac:dyDescent="0.2">
      <c r="B10" s="2">
        <v>2</v>
      </c>
      <c r="C10">
        <v>20</v>
      </c>
      <c r="D10">
        <v>20</v>
      </c>
      <c r="E10">
        <v>19.193047425260165</v>
      </c>
      <c r="F10" s="6">
        <v>18.818957941561361</v>
      </c>
      <c r="G10" s="7">
        <v>0</v>
      </c>
      <c r="H10" s="7">
        <v>0</v>
      </c>
      <c r="I10" s="16">
        <v>0.64673395</v>
      </c>
      <c r="J10" s="16">
        <v>1.18104206</v>
      </c>
      <c r="K10" s="3">
        <f t="shared" si="1"/>
        <v>98</v>
      </c>
      <c r="L10" s="3">
        <f t="shared" si="0"/>
        <v>98</v>
      </c>
      <c r="M10" s="3">
        <f t="shared" si="0"/>
        <v>98.080695257473977</v>
      </c>
      <c r="N10" s="3">
        <f t="shared" si="0"/>
        <v>98.118104205843863</v>
      </c>
    </row>
    <row r="11" spans="2:14" x14ac:dyDescent="0.2">
      <c r="B11" s="2">
        <v>1</v>
      </c>
      <c r="C11">
        <v>20</v>
      </c>
      <c r="D11">
        <v>20</v>
      </c>
      <c r="E11">
        <v>19.5008249646284</v>
      </c>
      <c r="F11" s="6">
        <v>19.898908550207068</v>
      </c>
      <c r="G11" s="7">
        <v>0</v>
      </c>
      <c r="H11" s="7">
        <v>0</v>
      </c>
      <c r="I11" s="16">
        <v>0.39877955999999998</v>
      </c>
      <c r="J11" s="16">
        <v>0.10109145</v>
      </c>
    </row>
    <row r="12" spans="2:14" x14ac:dyDescent="0.2">
      <c r="B12" s="2">
        <v>0.5</v>
      </c>
      <c r="C12">
        <v>20</v>
      </c>
      <c r="D12">
        <v>20</v>
      </c>
      <c r="E12">
        <v>19.792086596782266</v>
      </c>
      <c r="F12" s="6">
        <v>20</v>
      </c>
      <c r="G12" s="7">
        <v>0</v>
      </c>
      <c r="H12" s="7">
        <v>0</v>
      </c>
      <c r="I12" s="16">
        <v>0.2079134</v>
      </c>
      <c r="J12" s="16">
        <v>0</v>
      </c>
    </row>
    <row r="13" spans="2:14" x14ac:dyDescent="0.2">
      <c r="B13" s="2">
        <v>0</v>
      </c>
      <c r="C13">
        <v>20</v>
      </c>
      <c r="D13">
        <v>20</v>
      </c>
      <c r="E13">
        <v>20</v>
      </c>
      <c r="F13" s="6">
        <v>20</v>
      </c>
      <c r="G13" s="7">
        <v>0</v>
      </c>
      <c r="H13" s="7">
        <v>0</v>
      </c>
      <c r="I13" s="17">
        <v>4.1022999999999996E-15</v>
      </c>
      <c r="J13" s="16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"/>
  <sheetViews>
    <sheetView topLeftCell="B4" zoomScaleNormal="100" workbookViewId="0">
      <selection activeCell="K5" sqref="K5:N10"/>
    </sheetView>
  </sheetViews>
  <sheetFormatPr baseColWidth="10" defaultRowHeight="16" x14ac:dyDescent="0.2"/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4">
        <v>100</v>
      </c>
      <c r="D4" s="4">
        <v>100</v>
      </c>
      <c r="E4" s="1">
        <v>77.379307713335479</v>
      </c>
      <c r="F4" s="1">
        <v>78.019398155093</v>
      </c>
      <c r="G4" s="7">
        <v>1.4210854715202004E-14</v>
      </c>
      <c r="H4" s="7">
        <v>0</v>
      </c>
      <c r="I4" s="1">
        <v>6.1441651539200786</v>
      </c>
      <c r="J4" s="1">
        <v>3.5305432581018854</v>
      </c>
      <c r="K4" s="1"/>
      <c r="L4" s="1"/>
      <c r="M4" s="1"/>
      <c r="N4" s="1"/>
    </row>
    <row r="5" spans="2:14" x14ac:dyDescent="0.2">
      <c r="B5" s="2">
        <v>72</v>
      </c>
      <c r="C5" s="4">
        <v>100</v>
      </c>
      <c r="D5" s="4">
        <v>100</v>
      </c>
      <c r="E5" s="4">
        <v>85.433973812181378</v>
      </c>
      <c r="F5" s="4">
        <v>88.611362960311752</v>
      </c>
      <c r="G5" s="7">
        <v>1.4210854715202004E-14</v>
      </c>
      <c r="H5" s="7">
        <v>0</v>
      </c>
      <c r="I5" s="7">
        <v>7.3927795870559834</v>
      </c>
      <c r="J5" s="7">
        <v>1.1274777800145666</v>
      </c>
      <c r="K5" s="3">
        <f>100-((C5*100)/100)</f>
        <v>0</v>
      </c>
      <c r="L5" s="3">
        <f>100-((D5*100)/100)</f>
        <v>0</v>
      </c>
      <c r="M5" s="3">
        <f>100-((E5*100)/100)</f>
        <v>14.566026187818622</v>
      </c>
      <c r="N5" s="3">
        <f>100-((F5*100)/100)</f>
        <v>11.388637039688263</v>
      </c>
    </row>
    <row r="6" spans="2:14" x14ac:dyDescent="0.2">
      <c r="B6" s="2">
        <v>48</v>
      </c>
      <c r="C6" s="4">
        <v>100</v>
      </c>
      <c r="D6" s="4">
        <v>100</v>
      </c>
      <c r="E6" s="4">
        <v>87.956326489616046</v>
      </c>
      <c r="F6" s="4">
        <v>91.967840684315021</v>
      </c>
      <c r="G6" s="7">
        <v>1.4210854715202004E-14</v>
      </c>
      <c r="H6" s="7">
        <v>0</v>
      </c>
      <c r="I6" s="7">
        <v>6.6220364566427152</v>
      </c>
      <c r="J6" s="7">
        <v>1.6745232750130727</v>
      </c>
      <c r="K6" s="3">
        <f t="shared" ref="K6:K10" si="0">100-((C6*100)/100)</f>
        <v>0</v>
      </c>
      <c r="L6" s="3">
        <f t="shared" ref="L6:L10" si="1">100-((D6*100)/100)</f>
        <v>0</v>
      </c>
      <c r="M6" s="3">
        <f t="shared" ref="M6:M10" si="2">100-((E6*100)/100)</f>
        <v>12.043673510383954</v>
      </c>
      <c r="N6" s="3">
        <f t="shared" ref="N6:N10" si="3">100-((F6*100)/100)</f>
        <v>8.0321593156849787</v>
      </c>
    </row>
    <row r="7" spans="2:14" x14ac:dyDescent="0.2">
      <c r="B7" s="2">
        <v>24</v>
      </c>
      <c r="C7" s="4">
        <v>100</v>
      </c>
      <c r="D7" s="4">
        <v>100</v>
      </c>
      <c r="E7" s="4">
        <v>97.352334058037471</v>
      </c>
      <c r="F7" s="4">
        <v>92.271153123019573</v>
      </c>
      <c r="G7" s="7">
        <v>1.4210854715202004E-14</v>
      </c>
      <c r="H7" s="7">
        <v>0</v>
      </c>
      <c r="I7" s="7">
        <v>2.6476659419625292</v>
      </c>
      <c r="J7" s="7">
        <v>1.1815586462840424</v>
      </c>
      <c r="K7" s="3">
        <f t="shared" si="0"/>
        <v>0</v>
      </c>
      <c r="L7" s="3">
        <f t="shared" si="1"/>
        <v>0</v>
      </c>
      <c r="M7" s="3">
        <f t="shared" si="2"/>
        <v>2.6476659419625292</v>
      </c>
      <c r="N7" s="3">
        <f t="shared" si="3"/>
        <v>7.7288468769804268</v>
      </c>
    </row>
    <row r="8" spans="2:14" x14ac:dyDescent="0.2">
      <c r="B8" s="2">
        <v>8</v>
      </c>
      <c r="C8" s="4">
        <v>100</v>
      </c>
      <c r="D8" s="4">
        <v>100</v>
      </c>
      <c r="E8" s="4">
        <v>97.684401383196914</v>
      </c>
      <c r="F8" s="4">
        <v>94.988451884446434</v>
      </c>
      <c r="G8" s="7">
        <v>1.4210854715202004E-14</v>
      </c>
      <c r="H8" s="7">
        <v>0</v>
      </c>
      <c r="I8" s="7">
        <v>2.3155986168030913</v>
      </c>
      <c r="J8" s="7">
        <v>1.4531351399217085</v>
      </c>
      <c r="K8" s="3">
        <f t="shared" si="0"/>
        <v>0</v>
      </c>
      <c r="L8" s="3">
        <f t="shared" si="1"/>
        <v>0</v>
      </c>
      <c r="M8" s="3">
        <f t="shared" si="2"/>
        <v>2.3155986168030864</v>
      </c>
      <c r="N8" s="3">
        <f t="shared" si="3"/>
        <v>5.0115481155535662</v>
      </c>
    </row>
    <row r="9" spans="2:14" x14ac:dyDescent="0.2">
      <c r="B9" s="2">
        <v>4</v>
      </c>
      <c r="C9" s="4">
        <v>100</v>
      </c>
      <c r="D9" s="4">
        <v>100</v>
      </c>
      <c r="E9" s="4">
        <v>98.038846017273173</v>
      </c>
      <c r="F9" s="4">
        <v>95.888820128103291</v>
      </c>
      <c r="G9" s="7">
        <v>1.4210854715202004E-14</v>
      </c>
      <c r="H9" s="7">
        <v>0</v>
      </c>
      <c r="I9" s="7">
        <v>1.9611539827268276</v>
      </c>
      <c r="J9" s="7">
        <v>0.98676424738803137</v>
      </c>
      <c r="K9" s="3">
        <f t="shared" si="0"/>
        <v>0</v>
      </c>
      <c r="L9" s="3">
        <f t="shared" si="1"/>
        <v>0</v>
      </c>
      <c r="M9" s="3">
        <f t="shared" si="2"/>
        <v>1.9611539827268274</v>
      </c>
      <c r="N9" s="3">
        <f t="shared" si="3"/>
        <v>4.1111798718967094</v>
      </c>
    </row>
    <row r="10" spans="2:14" x14ac:dyDescent="0.2">
      <c r="B10" s="2">
        <v>2</v>
      </c>
      <c r="C10" s="4">
        <v>100</v>
      </c>
      <c r="D10" s="4">
        <v>100</v>
      </c>
      <c r="E10" s="4">
        <v>98.214812469482808</v>
      </c>
      <c r="F10" s="4">
        <v>97.937439550990334</v>
      </c>
      <c r="G10" s="7">
        <v>1.4210854715202004E-14</v>
      </c>
      <c r="H10" s="7">
        <v>0</v>
      </c>
      <c r="I10" s="7">
        <v>1.7851875305171965</v>
      </c>
      <c r="J10" s="7">
        <v>0.87833197567267118</v>
      </c>
      <c r="K10" s="3">
        <f t="shared" si="0"/>
        <v>0</v>
      </c>
      <c r="L10" s="3">
        <f t="shared" si="1"/>
        <v>0</v>
      </c>
      <c r="M10" s="3">
        <f t="shared" si="2"/>
        <v>1.7851875305171916</v>
      </c>
      <c r="N10" s="3">
        <f t="shared" si="3"/>
        <v>2.0625604490096663</v>
      </c>
    </row>
    <row r="11" spans="2:14" x14ac:dyDescent="0.2">
      <c r="B11" s="2">
        <v>1</v>
      </c>
      <c r="C11" s="4">
        <v>100</v>
      </c>
      <c r="D11" s="4">
        <v>100</v>
      </c>
      <c r="E11" s="4">
        <v>97.563133952605142</v>
      </c>
      <c r="F11" s="4">
        <v>98.701608525402676</v>
      </c>
      <c r="G11" s="7">
        <v>1.4210854715202004E-14</v>
      </c>
      <c r="H11" s="7">
        <v>0</v>
      </c>
      <c r="I11" s="7">
        <v>2.0675295157855818</v>
      </c>
      <c r="J11" s="7">
        <v>0.89872886580290479</v>
      </c>
    </row>
    <row r="12" spans="2:14" x14ac:dyDescent="0.2">
      <c r="B12" s="2">
        <v>0.5</v>
      </c>
      <c r="C12" s="4">
        <v>100</v>
      </c>
      <c r="D12" s="4">
        <v>100</v>
      </c>
      <c r="E12" s="4">
        <v>96.304561132442004</v>
      </c>
      <c r="F12" s="4">
        <v>99.318098006921161</v>
      </c>
      <c r="G12" s="7">
        <v>1.4210854715202004E-14</v>
      </c>
      <c r="H12" s="7">
        <v>0</v>
      </c>
      <c r="I12" s="7">
        <v>2.0801430210515166</v>
      </c>
      <c r="J12" s="7">
        <v>0.68190199307883392</v>
      </c>
    </row>
    <row r="13" spans="2:14" x14ac:dyDescent="0.2">
      <c r="B13" s="2">
        <v>0</v>
      </c>
      <c r="C13" s="4">
        <v>100</v>
      </c>
      <c r="D13" s="4">
        <v>100</v>
      </c>
      <c r="E13" s="4">
        <v>100</v>
      </c>
      <c r="F13" s="4">
        <v>100</v>
      </c>
      <c r="G13" s="7">
        <v>1.4210854715202004E-14</v>
      </c>
      <c r="H13" s="7">
        <v>0</v>
      </c>
      <c r="I13" s="7">
        <v>1.1603114287023092E-14</v>
      </c>
      <c r="J13" s="7">
        <v>5.8015571435115458E-15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3"/>
  <sheetViews>
    <sheetView tabSelected="1" topLeftCell="B12" zoomScaleNormal="100" workbookViewId="0">
      <selection activeCell="J4" sqref="J4:J13"/>
    </sheetView>
  </sheetViews>
  <sheetFormatPr baseColWidth="10" defaultRowHeight="16" x14ac:dyDescent="0.2"/>
  <cols>
    <col min="9" max="9" width="11.6640625" bestFit="1" customWidth="1"/>
  </cols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402.84491546424601</v>
      </c>
      <c r="D4" s="6">
        <v>500</v>
      </c>
      <c r="E4" s="6">
        <v>470.60858140050556</v>
      </c>
      <c r="F4" s="1">
        <v>455.91287210075802</v>
      </c>
      <c r="G4" s="16">
        <v>3.5302267700000001</v>
      </c>
      <c r="H4" s="7">
        <v>0</v>
      </c>
      <c r="I4" s="7">
        <v>6.0581387274964975E-2</v>
      </c>
      <c r="J4" s="1">
        <v>22.319863807002111</v>
      </c>
      <c r="K4" s="1"/>
      <c r="L4" s="1"/>
      <c r="M4" s="1"/>
      <c r="N4" s="1"/>
    </row>
    <row r="5" spans="2:14" x14ac:dyDescent="0.2">
      <c r="B5" s="2">
        <v>72</v>
      </c>
      <c r="C5" s="6">
        <v>408.23464925238198</v>
      </c>
      <c r="D5" s="6">
        <v>500</v>
      </c>
      <c r="E5" s="6">
        <v>475.51287210075799</v>
      </c>
      <c r="F5" s="6">
        <v>473.62496275765528</v>
      </c>
      <c r="G5" s="16">
        <v>14.550906100000001</v>
      </c>
      <c r="H5" s="7">
        <v>0</v>
      </c>
      <c r="I5" s="7">
        <v>3.579995559755389E-2</v>
      </c>
      <c r="J5" s="7">
        <v>13.468105201555554</v>
      </c>
      <c r="K5" s="3">
        <f>100-((C5*100)/1000)</f>
        <v>59.176535074761802</v>
      </c>
      <c r="L5" s="3">
        <f t="shared" ref="L5:N10" si="0">100-((D5*100)/1000)</f>
        <v>50</v>
      </c>
      <c r="M5" s="3">
        <f t="shared" si="0"/>
        <v>52.448712789924201</v>
      </c>
      <c r="N5" s="3">
        <f t="shared" si="0"/>
        <v>52.63750372423447</v>
      </c>
    </row>
    <row r="6" spans="2:14" x14ac:dyDescent="0.2">
      <c r="B6" s="2">
        <v>48</v>
      </c>
      <c r="C6" s="6">
        <v>456.66936309695097</v>
      </c>
      <c r="D6" s="6">
        <v>500</v>
      </c>
      <c r="E6" s="6">
        <v>480.25857450408603</v>
      </c>
      <c r="F6" s="6">
        <v>479.39407322781926</v>
      </c>
      <c r="G6" s="16">
        <v>4.1809252499999996</v>
      </c>
      <c r="H6" s="7">
        <v>0</v>
      </c>
      <c r="I6" s="7">
        <v>2.7859053733322977E-2</v>
      </c>
      <c r="J6" s="7">
        <v>11.109725643697276</v>
      </c>
      <c r="K6" s="3">
        <f>100-((C6*100)/1000)</f>
        <v>54.333063690304904</v>
      </c>
      <c r="L6" s="3">
        <f t="shared" si="0"/>
        <v>50</v>
      </c>
      <c r="M6" s="3">
        <f t="shared" si="0"/>
        <v>51.974142549591399</v>
      </c>
      <c r="N6" s="3">
        <f t="shared" si="0"/>
        <v>52.060592677218075</v>
      </c>
    </row>
    <row r="7" spans="2:14" x14ac:dyDescent="0.2">
      <c r="B7" s="2">
        <v>24</v>
      </c>
      <c r="C7" s="6">
        <v>470.93877977056428</v>
      </c>
      <c r="D7" s="6">
        <v>500</v>
      </c>
      <c r="E7" s="6">
        <v>482.41664183843687</v>
      </c>
      <c r="F7" s="6">
        <v>490.05887450408596</v>
      </c>
      <c r="G7" s="16">
        <v>3.3920539399999998</v>
      </c>
      <c r="H7" s="7">
        <v>0</v>
      </c>
      <c r="I7" s="7">
        <v>1.3343463356250139E-2</v>
      </c>
      <c r="J7" s="7">
        <v>9.9411254959139992</v>
      </c>
      <c r="K7" s="3">
        <f t="shared" ref="K7:K10" si="1">100-((C7*100)/1000)</f>
        <v>52.90612202294357</v>
      </c>
      <c r="L7" s="3">
        <f t="shared" si="0"/>
        <v>50</v>
      </c>
      <c r="M7" s="3">
        <f t="shared" si="0"/>
        <v>51.758335816156318</v>
      </c>
      <c r="N7" s="3">
        <f t="shared" si="0"/>
        <v>50.994112549591399</v>
      </c>
    </row>
    <row r="8" spans="2:14" x14ac:dyDescent="0.2">
      <c r="B8" s="2">
        <v>8</v>
      </c>
      <c r="C8" s="6">
        <v>492.89493681938274</v>
      </c>
      <c r="D8" s="6">
        <v>500</v>
      </c>
      <c r="E8" s="6">
        <v>484.33967866182485</v>
      </c>
      <c r="F8" s="6">
        <v>500</v>
      </c>
      <c r="G8" s="16">
        <v>5.5080261799999999</v>
      </c>
      <c r="H8" s="7">
        <v>0</v>
      </c>
      <c r="I8" s="7">
        <v>6.6494758414137323E-3</v>
      </c>
      <c r="J8" s="7">
        <v>0</v>
      </c>
      <c r="K8" s="3">
        <f t="shared" si="1"/>
        <v>50.710506318061732</v>
      </c>
      <c r="L8" s="3">
        <f t="shared" si="0"/>
        <v>50</v>
      </c>
      <c r="M8" s="3">
        <f t="shared" si="0"/>
        <v>51.566032133817515</v>
      </c>
      <c r="N8" s="3">
        <f t="shared" si="0"/>
        <v>50</v>
      </c>
    </row>
    <row r="9" spans="2:14" x14ac:dyDescent="0.2">
      <c r="B9" s="2">
        <v>4</v>
      </c>
      <c r="C9" s="6">
        <v>500</v>
      </c>
      <c r="D9" s="6">
        <v>500</v>
      </c>
      <c r="E9" s="6">
        <v>486.26271548521282</v>
      </c>
      <c r="F9" s="6">
        <v>500</v>
      </c>
      <c r="G9" s="16">
        <v>0</v>
      </c>
      <c r="H9" s="7">
        <v>0</v>
      </c>
      <c r="I9" s="7">
        <v>9.2306377118461569E-2</v>
      </c>
      <c r="J9" s="7">
        <v>0</v>
      </c>
      <c r="K9" s="3">
        <f t="shared" si="1"/>
        <v>50</v>
      </c>
      <c r="L9" s="3">
        <f t="shared" si="0"/>
        <v>50</v>
      </c>
      <c r="M9" s="3">
        <f t="shared" si="0"/>
        <v>51.373728451478719</v>
      </c>
      <c r="N9" s="3">
        <f t="shared" si="0"/>
        <v>50</v>
      </c>
    </row>
    <row r="10" spans="2:14" x14ac:dyDescent="0.2">
      <c r="B10" s="2">
        <v>2</v>
      </c>
      <c r="C10" s="6">
        <v>500</v>
      </c>
      <c r="D10" s="6">
        <v>500</v>
      </c>
      <c r="E10" s="6">
        <v>493.37258300272396</v>
      </c>
      <c r="F10" s="6">
        <v>500</v>
      </c>
      <c r="G10" s="16">
        <v>0</v>
      </c>
      <c r="H10" s="7">
        <v>0</v>
      </c>
      <c r="I10" s="7">
        <v>5.4192307715993586E-2</v>
      </c>
      <c r="J10" s="7">
        <v>0</v>
      </c>
      <c r="K10" s="3">
        <f t="shared" si="1"/>
        <v>50</v>
      </c>
      <c r="L10" s="3">
        <f t="shared" si="0"/>
        <v>50</v>
      </c>
      <c r="M10" s="3">
        <f t="shared" si="0"/>
        <v>50.662741699727604</v>
      </c>
      <c r="N10" s="3">
        <f t="shared" si="0"/>
        <v>50</v>
      </c>
    </row>
    <row r="11" spans="2:14" x14ac:dyDescent="0.2">
      <c r="B11" s="2">
        <v>1</v>
      </c>
      <c r="C11" s="6">
        <v>500</v>
      </c>
      <c r="D11" s="6">
        <v>500</v>
      </c>
      <c r="E11" s="6">
        <v>495.02943725204295</v>
      </c>
      <c r="F11" s="6">
        <v>500</v>
      </c>
      <c r="G11" s="16">
        <v>0</v>
      </c>
      <c r="H11" s="7">
        <v>0</v>
      </c>
      <c r="I11" s="7">
        <v>4.2085139393975617E-2</v>
      </c>
      <c r="J11" s="7">
        <v>0</v>
      </c>
    </row>
    <row r="12" spans="2:14" x14ac:dyDescent="0.2">
      <c r="B12" s="2">
        <v>0.5</v>
      </c>
      <c r="C12" s="6">
        <v>500</v>
      </c>
      <c r="D12" s="6">
        <v>500</v>
      </c>
      <c r="E12" s="6">
        <v>496.68629150136195</v>
      </c>
      <c r="F12" s="6">
        <v>500</v>
      </c>
      <c r="G12" s="16">
        <v>0</v>
      </c>
      <c r="H12" s="7">
        <v>0</v>
      </c>
      <c r="I12" s="7">
        <v>2.0082562486038569E-2</v>
      </c>
      <c r="J12" s="7">
        <v>0</v>
      </c>
    </row>
    <row r="13" spans="2:14" x14ac:dyDescent="0.2">
      <c r="B13" s="2">
        <v>0</v>
      </c>
      <c r="C13" s="6">
        <v>500</v>
      </c>
      <c r="D13" s="6">
        <v>500</v>
      </c>
      <c r="E13" s="6">
        <v>500</v>
      </c>
      <c r="F13" s="6">
        <v>500</v>
      </c>
      <c r="G13" s="16">
        <v>0</v>
      </c>
      <c r="H13" s="7">
        <v>0</v>
      </c>
      <c r="I13" s="7">
        <v>0</v>
      </c>
      <c r="J13" s="7">
        <v>2.3206228574046183E-14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B2:N13"/>
  <sheetViews>
    <sheetView topLeftCell="B4" zoomScaleNormal="100" workbookViewId="0">
      <selection activeCell="J4" sqref="J4:J13"/>
    </sheetView>
  </sheetViews>
  <sheetFormatPr baseColWidth="10" defaultRowHeight="16" x14ac:dyDescent="0.2"/>
  <cols>
    <col min="9" max="9" width="11.6640625" bestFit="1" customWidth="1"/>
  </cols>
  <sheetData>
    <row r="2" spans="2:14" x14ac:dyDescent="0.2">
      <c r="C2" s="1" t="s">
        <v>1</v>
      </c>
      <c r="D2" s="1"/>
      <c r="E2" s="1"/>
      <c r="F2" s="1"/>
      <c r="G2" s="1" t="s">
        <v>0</v>
      </c>
      <c r="H2" s="1"/>
      <c r="I2" s="1"/>
      <c r="J2" s="1"/>
      <c r="K2" t="s">
        <v>6</v>
      </c>
    </row>
    <row r="3" spans="2:14" x14ac:dyDescent="0.2">
      <c r="C3" s="1" t="s">
        <v>2</v>
      </c>
      <c r="D3" s="1" t="s">
        <v>3</v>
      </c>
      <c r="E3" s="1" t="s">
        <v>4</v>
      </c>
      <c r="F3" s="1" t="s">
        <v>5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2</v>
      </c>
      <c r="L3" s="1" t="s">
        <v>3</v>
      </c>
      <c r="M3" s="1" t="s">
        <v>4</v>
      </c>
      <c r="N3" s="1" t="s">
        <v>5</v>
      </c>
    </row>
    <row r="4" spans="2:14" x14ac:dyDescent="0.2">
      <c r="B4">
        <v>96</v>
      </c>
      <c r="C4" s="1">
        <v>857.01134756431327</v>
      </c>
      <c r="D4" s="6">
        <v>1000</v>
      </c>
      <c r="E4" s="6">
        <v>900.61793558615398</v>
      </c>
      <c r="F4" s="1">
        <v>949.92690337923068</v>
      </c>
      <c r="G4" s="1">
        <v>71.722169631399566</v>
      </c>
      <c r="H4" s="5">
        <v>0</v>
      </c>
      <c r="I4" s="5">
        <v>1.9772694842799865E-2</v>
      </c>
      <c r="J4" s="1">
        <v>2.9530864668864916</v>
      </c>
      <c r="K4" s="1"/>
      <c r="L4" s="1"/>
      <c r="M4" s="1"/>
      <c r="N4" s="1"/>
    </row>
    <row r="5" spans="2:14" x14ac:dyDescent="0.2">
      <c r="B5" s="2">
        <v>72</v>
      </c>
      <c r="C5" s="6">
        <v>886.34295094171273</v>
      </c>
      <c r="D5" s="6">
        <v>1000</v>
      </c>
      <c r="E5" s="6">
        <v>917.16011461286701</v>
      </c>
      <c r="F5" s="1">
        <v>965.74017191930113</v>
      </c>
      <c r="G5" s="7">
        <v>56.905746432994363</v>
      </c>
      <c r="H5" s="5">
        <v>0</v>
      </c>
      <c r="I5" s="5">
        <v>1.3418089799870357E-2</v>
      </c>
      <c r="J5" s="1">
        <v>1.3261110583812377</v>
      </c>
      <c r="K5" s="3">
        <f>100-((C5*100)/1000)</f>
        <v>11.365704905828721</v>
      </c>
      <c r="L5" s="3">
        <f t="shared" ref="L5:M5" si="0">100-((D5*100)/1000)</f>
        <v>0</v>
      </c>
      <c r="M5" s="3">
        <f t="shared" si="0"/>
        <v>8.2839885387133023</v>
      </c>
      <c r="N5" s="3">
        <f>100-((F5*100)/1000)</f>
        <v>3.4259828080698895</v>
      </c>
    </row>
    <row r="6" spans="2:14" x14ac:dyDescent="0.2">
      <c r="B6" s="2">
        <v>48</v>
      </c>
      <c r="C6" s="6">
        <v>901.87474936382114</v>
      </c>
      <c r="D6" s="6">
        <v>1000</v>
      </c>
      <c r="E6" s="6">
        <v>920.51797428561599</v>
      </c>
      <c r="F6" s="1">
        <v>970.77696142842331</v>
      </c>
      <c r="G6" s="7">
        <v>49.504052989607146</v>
      </c>
      <c r="H6" s="5">
        <v>0</v>
      </c>
      <c r="I6" s="5">
        <v>1.1415775601562926E-2</v>
      </c>
      <c r="J6" s="1">
        <v>1.0000101133449633</v>
      </c>
      <c r="K6" s="3">
        <f>100-((C6*100)/1000)</f>
        <v>9.8125250636178833</v>
      </c>
      <c r="L6" s="3">
        <f t="shared" ref="L6:L10" si="1">100-((D6*100)/1000)</f>
        <v>0</v>
      </c>
      <c r="M6" s="3">
        <f t="shared" ref="M6:M10" si="2">100-((E6*100)/1000)</f>
        <v>7.9482025714384008</v>
      </c>
      <c r="N6" s="3">
        <f t="shared" ref="N6:N10" si="3">100-((F6*100)/1000)</f>
        <v>2.9223038571576723</v>
      </c>
    </row>
    <row r="7" spans="2:14" x14ac:dyDescent="0.2">
      <c r="B7" s="2">
        <v>24</v>
      </c>
      <c r="C7" s="6">
        <v>958.62763646491203</v>
      </c>
      <c r="D7" s="6">
        <v>1000</v>
      </c>
      <c r="E7" s="6">
        <v>933.90710313446198</v>
      </c>
      <c r="F7" s="1">
        <v>975.86065470169342</v>
      </c>
      <c r="G7" s="7">
        <v>41.372363535087935</v>
      </c>
      <c r="H7" s="5">
        <v>0</v>
      </c>
      <c r="I7" s="5">
        <v>9.4058425526100109E-3</v>
      </c>
      <c r="J7" s="1">
        <v>1.7601922517431443</v>
      </c>
      <c r="K7" s="3">
        <f t="shared" ref="K7:K10" si="4">100-((C7*100)/1000)</f>
        <v>4.137236353508797</v>
      </c>
      <c r="L7" s="3">
        <f t="shared" si="1"/>
        <v>0</v>
      </c>
      <c r="M7" s="3">
        <f t="shared" si="2"/>
        <v>6.609289686553808</v>
      </c>
      <c r="N7" s="3">
        <f t="shared" si="3"/>
        <v>2.4139345298306552</v>
      </c>
    </row>
    <row r="8" spans="2:14" x14ac:dyDescent="0.2">
      <c r="B8" s="2">
        <v>8</v>
      </c>
      <c r="C8" s="6">
        <v>970.03851588859254</v>
      </c>
      <c r="D8" s="6">
        <v>1000</v>
      </c>
      <c r="E8" s="6">
        <v>947.35527909884502</v>
      </c>
      <c r="F8" s="1">
        <v>981.03291864826667</v>
      </c>
      <c r="G8" s="7">
        <v>29.961484111407383</v>
      </c>
      <c r="H8" s="5">
        <v>0</v>
      </c>
      <c r="I8" s="5">
        <v>7.3714127481707692E-3</v>
      </c>
      <c r="J8" s="1">
        <v>2.550507118840978</v>
      </c>
      <c r="K8" s="3">
        <f t="shared" si="4"/>
        <v>2.9961484111407515</v>
      </c>
      <c r="L8" s="3">
        <f t="shared" si="1"/>
        <v>0</v>
      </c>
      <c r="M8" s="3">
        <f t="shared" si="2"/>
        <v>5.2644720901154898</v>
      </c>
      <c r="N8" s="3">
        <f t="shared" si="3"/>
        <v>1.8967081351733412</v>
      </c>
    </row>
    <row r="9" spans="2:14" x14ac:dyDescent="0.2">
      <c r="B9" s="2">
        <v>4</v>
      </c>
      <c r="C9" s="6">
        <v>1000</v>
      </c>
      <c r="D9" s="6">
        <v>1000</v>
      </c>
      <c r="E9" s="6">
        <v>959.43083347434799</v>
      </c>
      <c r="F9" s="1">
        <v>984.14625021152131</v>
      </c>
      <c r="G9" s="7">
        <v>0</v>
      </c>
      <c r="H9" s="5">
        <v>0</v>
      </c>
      <c r="I9" s="5">
        <v>6.1519369692177852E-3</v>
      </c>
      <c r="J9" s="1">
        <v>2.4542660428559366</v>
      </c>
      <c r="K9" s="3">
        <f t="shared" si="4"/>
        <v>0</v>
      </c>
      <c r="L9" s="3">
        <f t="shared" si="1"/>
        <v>0</v>
      </c>
      <c r="M9" s="3">
        <f t="shared" si="2"/>
        <v>4.0569166525651923</v>
      </c>
      <c r="N9" s="3">
        <f t="shared" si="3"/>
        <v>1.5853749788478808</v>
      </c>
    </row>
    <row r="10" spans="2:14" x14ac:dyDescent="0.2">
      <c r="B10" s="2">
        <v>2</v>
      </c>
      <c r="C10" s="6">
        <v>1000</v>
      </c>
      <c r="D10" s="6">
        <v>1000</v>
      </c>
      <c r="E10" s="6">
        <v>961.56433379315001</v>
      </c>
      <c r="F10" s="1">
        <v>987.34650068972462</v>
      </c>
      <c r="G10" s="7">
        <v>0</v>
      </c>
      <c r="H10" s="5">
        <v>0</v>
      </c>
      <c r="I10" s="5">
        <v>4.9019583379958922E-3</v>
      </c>
      <c r="J10" s="1">
        <v>1.8072979641233902</v>
      </c>
      <c r="K10" s="3">
        <f t="shared" si="4"/>
        <v>0</v>
      </c>
      <c r="L10" s="3">
        <f t="shared" si="1"/>
        <v>0</v>
      </c>
      <c r="M10" s="3">
        <f t="shared" si="2"/>
        <v>3.8435666206849959</v>
      </c>
      <c r="N10" s="3">
        <f t="shared" si="3"/>
        <v>1.2653499310275436</v>
      </c>
    </row>
    <row r="11" spans="2:14" x14ac:dyDescent="0.2">
      <c r="B11" s="2">
        <v>1</v>
      </c>
      <c r="C11" s="6">
        <v>1000</v>
      </c>
      <c r="D11" s="6">
        <v>1000</v>
      </c>
      <c r="E11" s="6">
        <v>973.691977219102</v>
      </c>
      <c r="F11" s="1">
        <v>990.53796582865255</v>
      </c>
      <c r="G11" s="7">
        <v>0</v>
      </c>
      <c r="H11" s="5">
        <v>0</v>
      </c>
      <c r="I11" s="5">
        <v>3.6598230357185457E-3</v>
      </c>
      <c r="J11" s="1">
        <v>1.6777552404758238</v>
      </c>
    </row>
    <row r="12" spans="2:14" x14ac:dyDescent="0.2">
      <c r="B12" s="2">
        <v>0.5</v>
      </c>
      <c r="C12" s="6">
        <v>1000</v>
      </c>
      <c r="D12" s="6">
        <v>1000</v>
      </c>
      <c r="E12" s="6">
        <v>988.71120635840305</v>
      </c>
      <c r="F12" s="1">
        <v>998.06680953760497</v>
      </c>
      <c r="G12" s="7">
        <v>0</v>
      </c>
      <c r="H12" s="5">
        <v>0</v>
      </c>
      <c r="I12" s="5">
        <v>7.4480551347733126E-4</v>
      </c>
      <c r="J12" s="1">
        <v>0.74446099983342906</v>
      </c>
    </row>
    <row r="13" spans="2:14" x14ac:dyDescent="0.2">
      <c r="B13" s="2">
        <v>0</v>
      </c>
      <c r="C13" s="6">
        <v>1000</v>
      </c>
      <c r="D13" s="6">
        <v>1000</v>
      </c>
      <c r="E13" s="6">
        <v>1000</v>
      </c>
      <c r="F13" s="1">
        <v>1000</v>
      </c>
      <c r="G13" s="7">
        <v>9.2824914296184732E-14</v>
      </c>
      <c r="H13" s="5">
        <v>0</v>
      </c>
      <c r="I13" s="5">
        <v>0</v>
      </c>
      <c r="J13" s="1">
        <v>4.6412457148092366E-14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33"/>
  <sheetViews>
    <sheetView workbookViewId="0">
      <selection activeCell="B23" sqref="B23:C32"/>
    </sheetView>
  </sheetViews>
  <sheetFormatPr baseColWidth="10" defaultRowHeight="16" x14ac:dyDescent="0.2"/>
  <sheetData>
    <row r="2" spans="2:12" x14ac:dyDescent="0.2">
      <c r="B2" t="s">
        <v>7</v>
      </c>
      <c r="F2" t="s">
        <v>7</v>
      </c>
    </row>
    <row r="3" spans="2:12" x14ac:dyDescent="0.2">
      <c r="B3" s="8">
        <v>96</v>
      </c>
      <c r="C3">
        <v>857.01134756431327</v>
      </c>
      <c r="F3" s="8">
        <v>96</v>
      </c>
      <c r="G3">
        <v>402.84491546424601</v>
      </c>
      <c r="H3">
        <v>100</v>
      </c>
      <c r="I3">
        <v>20</v>
      </c>
      <c r="K3" s="11">
        <v>498.77456853775266</v>
      </c>
      <c r="L3">
        <v>402.84491546424601</v>
      </c>
    </row>
    <row r="4" spans="2:12" x14ac:dyDescent="0.2">
      <c r="B4" s="8">
        <v>72</v>
      </c>
      <c r="C4">
        <v>886.34295094171273</v>
      </c>
      <c r="F4" s="8">
        <v>72</v>
      </c>
      <c r="G4">
        <v>408.23464925238198</v>
      </c>
      <c r="H4">
        <v>100</v>
      </c>
      <c r="I4">
        <v>20</v>
      </c>
      <c r="K4" s="11">
        <v>474.77456853775266</v>
      </c>
      <c r="L4">
        <v>408.23464925238198</v>
      </c>
    </row>
    <row r="5" spans="2:12" x14ac:dyDescent="0.2">
      <c r="B5" s="8">
        <v>48</v>
      </c>
      <c r="C5">
        <v>901.87474936382114</v>
      </c>
      <c r="F5" s="8">
        <v>48</v>
      </c>
      <c r="G5">
        <v>456.66936309695097</v>
      </c>
      <c r="H5">
        <v>100</v>
      </c>
      <c r="I5">
        <v>20</v>
      </c>
      <c r="K5" s="11">
        <v>450.77456853775266</v>
      </c>
      <c r="L5">
        <v>456.66936309695097</v>
      </c>
    </row>
    <row r="6" spans="2:12" x14ac:dyDescent="0.2">
      <c r="B6" s="8">
        <v>24</v>
      </c>
      <c r="C6">
        <v>958.62763646491203</v>
      </c>
      <c r="F6" s="8">
        <v>24</v>
      </c>
      <c r="G6">
        <v>470.93877977056428</v>
      </c>
      <c r="H6">
        <v>100</v>
      </c>
      <c r="I6">
        <v>20</v>
      </c>
      <c r="K6" s="11">
        <v>426.77456853775266</v>
      </c>
      <c r="L6">
        <v>470.93877977056428</v>
      </c>
    </row>
    <row r="7" spans="2:12" x14ac:dyDescent="0.2">
      <c r="B7" s="8">
        <v>8</v>
      </c>
      <c r="C7">
        <v>970.03851588859254</v>
      </c>
      <c r="F7" s="8">
        <v>8</v>
      </c>
      <c r="G7">
        <v>492.89493681938274</v>
      </c>
      <c r="H7">
        <v>100</v>
      </c>
      <c r="I7">
        <v>20</v>
      </c>
      <c r="K7" s="11">
        <v>410.77456853775266</v>
      </c>
      <c r="L7">
        <v>492.89493681938274</v>
      </c>
    </row>
    <row r="8" spans="2:12" x14ac:dyDescent="0.2">
      <c r="B8" s="8">
        <v>4</v>
      </c>
      <c r="C8">
        <v>1000</v>
      </c>
      <c r="F8" s="8">
        <v>4</v>
      </c>
      <c r="G8">
        <v>500</v>
      </c>
      <c r="H8">
        <v>100</v>
      </c>
      <c r="I8">
        <v>20</v>
      </c>
      <c r="K8" s="11">
        <v>406.77456853775266</v>
      </c>
      <c r="L8">
        <v>500</v>
      </c>
    </row>
    <row r="9" spans="2:12" x14ac:dyDescent="0.2">
      <c r="B9" s="8">
        <v>2</v>
      </c>
      <c r="C9">
        <v>1000</v>
      </c>
      <c r="F9" s="8">
        <v>2</v>
      </c>
      <c r="G9">
        <v>500</v>
      </c>
      <c r="H9">
        <v>100</v>
      </c>
      <c r="I9">
        <v>20</v>
      </c>
      <c r="K9" s="11">
        <v>404.77456853775266</v>
      </c>
      <c r="L9">
        <v>500</v>
      </c>
    </row>
    <row r="10" spans="2:12" x14ac:dyDescent="0.2">
      <c r="B10" s="8">
        <v>1</v>
      </c>
      <c r="C10">
        <v>1000</v>
      </c>
      <c r="F10" s="8">
        <v>1</v>
      </c>
      <c r="G10">
        <v>500</v>
      </c>
      <c r="H10">
        <v>100</v>
      </c>
      <c r="I10">
        <v>20</v>
      </c>
      <c r="K10" s="11">
        <v>403.77456853775266</v>
      </c>
      <c r="L10">
        <v>500</v>
      </c>
    </row>
    <row r="11" spans="2:12" x14ac:dyDescent="0.2">
      <c r="B11" s="8">
        <v>0.5</v>
      </c>
      <c r="C11">
        <v>1000</v>
      </c>
      <c r="F11" s="8">
        <v>0.5</v>
      </c>
      <c r="G11">
        <v>500</v>
      </c>
      <c r="H11">
        <v>100</v>
      </c>
      <c r="I11">
        <v>20</v>
      </c>
      <c r="K11" s="11">
        <v>403.27456853775266</v>
      </c>
      <c r="L11">
        <v>500</v>
      </c>
    </row>
    <row r="12" spans="2:12" x14ac:dyDescent="0.2">
      <c r="B12" s="8">
        <v>0</v>
      </c>
      <c r="C12">
        <v>1000</v>
      </c>
      <c r="F12" s="8">
        <v>0</v>
      </c>
      <c r="G12">
        <v>500</v>
      </c>
      <c r="H12">
        <v>100</v>
      </c>
      <c r="I12">
        <v>20</v>
      </c>
      <c r="K12" s="11">
        <v>402.77456853775266</v>
      </c>
      <c r="L12">
        <v>500</v>
      </c>
    </row>
    <row r="13" spans="2:12" ht="17" thickBot="1" x14ac:dyDescent="0.25">
      <c r="B13" s="11">
        <f>B3+$G$19</f>
        <v>498.77456853775266</v>
      </c>
      <c r="C13">
        <v>402.84491546424601</v>
      </c>
    </row>
    <row r="14" spans="2:12" x14ac:dyDescent="0.2">
      <c r="B14" s="11">
        <f>B4+$G$19</f>
        <v>474.77456853775266</v>
      </c>
      <c r="C14">
        <v>408.23464925238198</v>
      </c>
      <c r="G14" s="12">
        <v>450</v>
      </c>
      <c r="H14">
        <v>460.87411649268017</v>
      </c>
    </row>
    <row r="15" spans="2:12" x14ac:dyDescent="0.2">
      <c r="B15" s="11">
        <f t="shared" ref="B15:B22" si="0">B5+$G$19</f>
        <v>450.77456853775266</v>
      </c>
      <c r="C15">
        <v>456.66936309695097</v>
      </c>
      <c r="G15" s="13">
        <v>400</v>
      </c>
      <c r="H15">
        <v>502.29870732844375</v>
      </c>
    </row>
    <row r="16" spans="2:12" x14ac:dyDescent="0.2">
      <c r="B16" s="11">
        <f t="shared" si="0"/>
        <v>426.77456853775266</v>
      </c>
      <c r="C16">
        <v>470.93877977056428</v>
      </c>
    </row>
    <row r="17" spans="2:8" x14ac:dyDescent="0.2">
      <c r="B17" s="11">
        <f t="shared" si="0"/>
        <v>410.77456853775266</v>
      </c>
      <c r="C17">
        <v>492.89493681938274</v>
      </c>
      <c r="G17" s="9">
        <f>(H15-H14)/(G14-G15)</f>
        <v>0.82849181671527161</v>
      </c>
      <c r="H17" s="9" t="s">
        <v>8</v>
      </c>
    </row>
    <row r="18" spans="2:8" x14ac:dyDescent="0.2">
      <c r="B18" s="11">
        <f t="shared" si="0"/>
        <v>406.77456853775266</v>
      </c>
      <c r="C18">
        <v>500</v>
      </c>
      <c r="G18" s="9">
        <f>(H15-G12)/G17</f>
        <v>2.7745685377526823</v>
      </c>
      <c r="H18" s="9"/>
    </row>
    <row r="19" spans="2:8" x14ac:dyDescent="0.2">
      <c r="B19" s="11">
        <f t="shared" si="0"/>
        <v>404.77456853775266</v>
      </c>
      <c r="C19">
        <v>500</v>
      </c>
      <c r="G19" s="10">
        <f>G15+G18</f>
        <v>402.77456853775266</v>
      </c>
      <c r="H19" s="9" t="s">
        <v>9</v>
      </c>
    </row>
    <row r="20" spans="2:8" ht="17" thickBot="1" x14ac:dyDescent="0.25">
      <c r="B20" s="11">
        <f t="shared" si="0"/>
        <v>403.77456853775266</v>
      </c>
      <c r="C20">
        <v>500</v>
      </c>
    </row>
    <row r="21" spans="2:8" x14ac:dyDescent="0.2">
      <c r="B21" s="11">
        <f t="shared" si="0"/>
        <v>403.27456853775266</v>
      </c>
      <c r="C21">
        <v>500</v>
      </c>
      <c r="G21" s="12">
        <v>1400</v>
      </c>
      <c r="H21">
        <v>85.834115058278286</v>
      </c>
    </row>
    <row r="22" spans="2:8" x14ac:dyDescent="0.2">
      <c r="B22" s="11">
        <f t="shared" si="0"/>
        <v>402.77456853775266</v>
      </c>
      <c r="C22">
        <v>500</v>
      </c>
      <c r="G22" s="13">
        <v>1300</v>
      </c>
      <c r="H22">
        <v>102.28856395871101</v>
      </c>
    </row>
    <row r="23" spans="2:8" x14ac:dyDescent="0.2">
      <c r="B23" s="11">
        <f>F3+$G$26</f>
        <v>1409.9084813630607</v>
      </c>
      <c r="C23">
        <v>100</v>
      </c>
    </row>
    <row r="24" spans="2:8" x14ac:dyDescent="0.2">
      <c r="B24" s="11">
        <f t="shared" ref="B24:B32" si="1">F4+$G$26</f>
        <v>1385.9084813630607</v>
      </c>
      <c r="C24">
        <v>100</v>
      </c>
      <c r="G24" s="9">
        <f>(H22-H21)/(G21-G22)</f>
        <v>0.16454448900432722</v>
      </c>
      <c r="H24" s="9" t="s">
        <v>8</v>
      </c>
    </row>
    <row r="25" spans="2:8" x14ac:dyDescent="0.2">
      <c r="B25" s="11">
        <f>F5+$G$26</f>
        <v>1361.9084813630607</v>
      </c>
      <c r="C25">
        <v>100</v>
      </c>
      <c r="G25" s="9">
        <f>(H22-H12)/G24</f>
        <v>13.908481363060565</v>
      </c>
      <c r="H25" s="9"/>
    </row>
    <row r="26" spans="2:8" x14ac:dyDescent="0.2">
      <c r="B26" s="11">
        <f t="shared" si="1"/>
        <v>1337.9084813630607</v>
      </c>
      <c r="C26">
        <v>100</v>
      </c>
      <c r="G26" s="10">
        <f>G22+G25</f>
        <v>1313.9084813630607</v>
      </c>
      <c r="H26" s="9" t="s">
        <v>9</v>
      </c>
    </row>
    <row r="27" spans="2:8" x14ac:dyDescent="0.2">
      <c r="B27" s="11">
        <f t="shared" si="1"/>
        <v>1321.9084813630607</v>
      </c>
      <c r="C27">
        <v>100</v>
      </c>
    </row>
    <row r="28" spans="2:8" x14ac:dyDescent="0.2">
      <c r="B28" s="11">
        <f t="shared" si="1"/>
        <v>1317.9084813630607</v>
      </c>
      <c r="C28">
        <v>100</v>
      </c>
      <c r="G28">
        <v>1928.6586029079124</v>
      </c>
      <c r="H28">
        <v>100</v>
      </c>
    </row>
    <row r="29" spans="2:8" x14ac:dyDescent="0.2">
      <c r="B29" s="11">
        <f t="shared" si="1"/>
        <v>1315.9084813630607</v>
      </c>
      <c r="C29">
        <v>100</v>
      </c>
      <c r="G29">
        <v>1904.6586029079124</v>
      </c>
      <c r="H29">
        <v>100</v>
      </c>
    </row>
    <row r="30" spans="2:8" x14ac:dyDescent="0.2">
      <c r="B30" s="11">
        <f t="shared" si="1"/>
        <v>1314.9084813630607</v>
      </c>
      <c r="C30">
        <v>100</v>
      </c>
    </row>
    <row r="31" spans="2:8" x14ac:dyDescent="0.2">
      <c r="B31" s="11">
        <f t="shared" si="1"/>
        <v>1314.4084813630607</v>
      </c>
      <c r="C31">
        <v>100</v>
      </c>
      <c r="G31" s="9">
        <f>(H29-H28)/(G28-G29)</f>
        <v>0</v>
      </c>
      <c r="H31" s="9" t="s">
        <v>8</v>
      </c>
    </row>
    <row r="32" spans="2:8" x14ac:dyDescent="0.2">
      <c r="B32" s="11">
        <f t="shared" si="1"/>
        <v>1313.9084813630607</v>
      </c>
      <c r="C32">
        <v>100</v>
      </c>
      <c r="G32" s="9" t="e">
        <f>(H29-H12)/G31</f>
        <v>#DIV/0!</v>
      </c>
      <c r="H32" s="9"/>
    </row>
    <row r="33" spans="2:8" x14ac:dyDescent="0.2">
      <c r="B33" s="11"/>
      <c r="G33" s="10" t="e">
        <f>G29+G32</f>
        <v>#DIV/0!</v>
      </c>
      <c r="H33" s="9" t="s">
        <v>9</v>
      </c>
    </row>
  </sheetData>
  <sortState xmlns:xlrd2="http://schemas.microsoft.com/office/spreadsheetml/2017/richdata2" ref="K3:L12">
    <sortCondition descending="1" ref="K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42"/>
  <sheetViews>
    <sheetView topLeftCell="L1" workbookViewId="0">
      <selection activeCell="P3" sqref="P3:Q22"/>
    </sheetView>
  </sheetViews>
  <sheetFormatPr baseColWidth="10" defaultRowHeight="16" x14ac:dyDescent="0.2"/>
  <sheetData>
    <row r="2" spans="2:17" x14ac:dyDescent="0.2">
      <c r="B2" t="s">
        <v>7</v>
      </c>
      <c r="F2" t="s">
        <v>7</v>
      </c>
    </row>
    <row r="3" spans="2:17" x14ac:dyDescent="0.2">
      <c r="B3" s="8">
        <v>96</v>
      </c>
      <c r="C3">
        <v>900.61793558615398</v>
      </c>
      <c r="F3" s="8">
        <v>96</v>
      </c>
      <c r="G3">
        <v>470.60858140050556</v>
      </c>
      <c r="H3">
        <v>77.379307713335479</v>
      </c>
      <c r="I3">
        <v>13.474925430438276</v>
      </c>
      <c r="L3">
        <v>362.96964271645817</v>
      </c>
      <c r="M3">
        <v>13.474925430438276</v>
      </c>
      <c r="P3" s="11">
        <v>932.94750667085407</v>
      </c>
      <c r="Q3">
        <v>13.474925430438276</v>
      </c>
    </row>
    <row r="4" spans="2:17" x14ac:dyDescent="0.2">
      <c r="B4" s="8">
        <v>72</v>
      </c>
      <c r="C4">
        <v>917.16011461286701</v>
      </c>
      <c r="F4" s="8">
        <v>72</v>
      </c>
      <c r="G4">
        <v>475.51287210075799</v>
      </c>
      <c r="H4">
        <v>85.433973812181378</v>
      </c>
      <c r="I4">
        <v>14.317404033742312</v>
      </c>
      <c r="L4">
        <v>338.96964271645817</v>
      </c>
      <c r="M4">
        <v>14.317404033742312</v>
      </c>
      <c r="P4" s="11">
        <v>908.94750667085407</v>
      </c>
      <c r="Q4">
        <v>14.317404033742312</v>
      </c>
    </row>
    <row r="5" spans="2:17" x14ac:dyDescent="0.2">
      <c r="B5" s="8">
        <v>48</v>
      </c>
      <c r="C5">
        <v>920.51797428561599</v>
      </c>
      <c r="F5" s="8">
        <v>48</v>
      </c>
      <c r="G5" s="14">
        <v>480.25857450408603</v>
      </c>
      <c r="H5">
        <v>87.956326489616046</v>
      </c>
      <c r="I5">
        <v>15.751594348857052</v>
      </c>
      <c r="L5">
        <v>314.96964271645817</v>
      </c>
      <c r="M5">
        <v>15.751594348857052</v>
      </c>
      <c r="P5" s="11">
        <v>884.94750667085407</v>
      </c>
      <c r="Q5">
        <v>15.751594348857052</v>
      </c>
    </row>
    <row r="6" spans="2:17" x14ac:dyDescent="0.2">
      <c r="B6" s="8">
        <v>24</v>
      </c>
      <c r="C6">
        <v>933.90710313446198</v>
      </c>
      <c r="F6" s="8">
        <v>24</v>
      </c>
      <c r="G6">
        <v>482.41664183843687</v>
      </c>
      <c r="H6">
        <v>97.352334058037471</v>
      </c>
      <c r="I6">
        <v>17.219899296366965</v>
      </c>
      <c r="L6">
        <v>290.96964271645817</v>
      </c>
      <c r="M6">
        <v>17.219899296366965</v>
      </c>
      <c r="P6" s="11">
        <v>860.94750667085407</v>
      </c>
      <c r="Q6">
        <v>17.219899296366965</v>
      </c>
    </row>
    <row r="7" spans="2:17" x14ac:dyDescent="0.2">
      <c r="B7" s="8">
        <v>8</v>
      </c>
      <c r="C7">
        <v>947.35527909884502</v>
      </c>
      <c r="F7" s="8">
        <v>8</v>
      </c>
      <c r="G7">
        <v>484.33967866182485</v>
      </c>
      <c r="H7">
        <v>97.684401383196914</v>
      </c>
      <c r="I7">
        <v>18.081505443838463</v>
      </c>
      <c r="L7">
        <v>274.96964271645817</v>
      </c>
      <c r="M7">
        <v>18.081505443838463</v>
      </c>
      <c r="P7" s="11">
        <v>848.51093069360365</v>
      </c>
      <c r="Q7">
        <v>77.379307713335479</v>
      </c>
    </row>
    <row r="8" spans="2:17" x14ac:dyDescent="0.2">
      <c r="B8" s="8">
        <v>4</v>
      </c>
      <c r="C8">
        <v>959.43083347434799</v>
      </c>
      <c r="F8" s="8">
        <v>4</v>
      </c>
      <c r="G8">
        <v>486.26271548521282</v>
      </c>
      <c r="H8">
        <v>98.038846017273173</v>
      </c>
      <c r="I8">
        <v>18.204116043112098</v>
      </c>
      <c r="L8">
        <v>270.96964271645817</v>
      </c>
      <c r="M8">
        <v>18.204116043112098</v>
      </c>
      <c r="P8" s="11">
        <v>844.94750667085407</v>
      </c>
      <c r="Q8">
        <v>18.081505443838463</v>
      </c>
    </row>
    <row r="9" spans="2:17" x14ac:dyDescent="0.2">
      <c r="B9" s="8">
        <v>2</v>
      </c>
      <c r="C9">
        <v>961.56433379315001</v>
      </c>
      <c r="F9" s="8">
        <v>2</v>
      </c>
      <c r="G9">
        <v>493.37258300272396</v>
      </c>
      <c r="H9">
        <v>98.214812469482808</v>
      </c>
      <c r="I9">
        <v>19.193047425260165</v>
      </c>
      <c r="L9">
        <v>268.96964271645817</v>
      </c>
      <c r="M9">
        <v>19.193047425260165</v>
      </c>
      <c r="P9" s="11">
        <v>840.94750667085407</v>
      </c>
      <c r="Q9">
        <v>18.204116043112098</v>
      </c>
    </row>
    <row r="10" spans="2:17" x14ac:dyDescent="0.2">
      <c r="B10" s="8">
        <v>1</v>
      </c>
      <c r="C10">
        <v>973.691977219102</v>
      </c>
      <c r="F10" s="8">
        <v>1</v>
      </c>
      <c r="G10">
        <v>495.02943725204295</v>
      </c>
      <c r="H10">
        <v>97.563133952605142</v>
      </c>
      <c r="I10">
        <v>19.5008249646284</v>
      </c>
      <c r="L10">
        <v>267.96964271645817</v>
      </c>
      <c r="M10">
        <v>19.5008249646284</v>
      </c>
      <c r="P10" s="11">
        <v>838.94750667085407</v>
      </c>
      <c r="Q10">
        <v>19.193047425260165</v>
      </c>
    </row>
    <row r="11" spans="2:17" x14ac:dyDescent="0.2">
      <c r="B11" s="8">
        <v>0.5</v>
      </c>
      <c r="C11">
        <v>988.71120635840305</v>
      </c>
      <c r="F11" s="8">
        <v>0.5</v>
      </c>
      <c r="G11">
        <v>496.68629150136195</v>
      </c>
      <c r="H11">
        <v>96.304561132442004</v>
      </c>
      <c r="I11">
        <v>19.792086596782266</v>
      </c>
      <c r="L11">
        <v>267.46964271645817</v>
      </c>
      <c r="M11">
        <v>19.792086596782266</v>
      </c>
      <c r="P11" s="11">
        <v>837.94750667085407</v>
      </c>
      <c r="Q11">
        <v>19.5008249646284</v>
      </c>
    </row>
    <row r="12" spans="2:17" x14ac:dyDescent="0.2">
      <c r="B12" s="8">
        <v>0</v>
      </c>
      <c r="C12">
        <v>1000</v>
      </c>
      <c r="F12" s="8">
        <v>0</v>
      </c>
      <c r="G12">
        <v>500</v>
      </c>
      <c r="H12">
        <v>100</v>
      </c>
      <c r="I12">
        <v>20</v>
      </c>
      <c r="L12">
        <v>266.96964271645817</v>
      </c>
      <c r="M12">
        <v>20</v>
      </c>
      <c r="P12" s="11">
        <v>837.44750667085407</v>
      </c>
      <c r="Q12">
        <v>19.792086596782266</v>
      </c>
    </row>
    <row r="13" spans="2:17" x14ac:dyDescent="0.2">
      <c r="B13" s="14">
        <f>B3+$G$19</f>
        <v>497.99618033199522</v>
      </c>
      <c r="C13" s="15">
        <v>470.60858140050556</v>
      </c>
      <c r="L13">
        <v>96</v>
      </c>
      <c r="M13">
        <v>77.379307713335479</v>
      </c>
      <c r="P13" s="11">
        <v>836.94750667085407</v>
      </c>
      <c r="Q13">
        <v>20</v>
      </c>
    </row>
    <row r="14" spans="2:17" x14ac:dyDescent="0.2">
      <c r="B14" s="14">
        <f>B4+$G$19</f>
        <v>473.99618033199522</v>
      </c>
      <c r="C14" s="15">
        <v>475.51287210075799</v>
      </c>
      <c r="G14" s="13">
        <v>450</v>
      </c>
      <c r="H14">
        <v>440.2931893179184</v>
      </c>
      <c r="L14">
        <v>72</v>
      </c>
      <c r="M14">
        <v>85.433973812181378</v>
      </c>
      <c r="P14" s="11">
        <v>824.51093069360365</v>
      </c>
      <c r="Q14">
        <v>85.433973812181378</v>
      </c>
    </row>
    <row r="15" spans="2:17" x14ac:dyDescent="0.2">
      <c r="B15" s="14">
        <f t="shared" ref="B15:B22" si="0">B5+$G$19</f>
        <v>449.99618033199522</v>
      </c>
      <c r="C15" s="14">
        <v>480.25857450408603</v>
      </c>
      <c r="G15" s="13">
        <v>400</v>
      </c>
      <c r="H15">
        <v>502.48283494926073</v>
      </c>
      <c r="L15">
        <v>48</v>
      </c>
      <c r="M15">
        <v>87.956326489616046</v>
      </c>
      <c r="P15" s="11">
        <v>800.51093069360365</v>
      </c>
      <c r="Q15">
        <v>87.956326489616046</v>
      </c>
    </row>
    <row r="16" spans="2:17" x14ac:dyDescent="0.2">
      <c r="B16" s="14">
        <f>B6+$G$19</f>
        <v>425.99618033199522</v>
      </c>
      <c r="C16" s="15">
        <v>482.41664183843687</v>
      </c>
      <c r="L16">
        <v>24</v>
      </c>
      <c r="M16">
        <v>97.352334058037471</v>
      </c>
      <c r="P16" s="11">
        <v>776.51093069360365</v>
      </c>
      <c r="Q16">
        <v>97.352334058037471</v>
      </c>
    </row>
    <row r="17" spans="2:17" x14ac:dyDescent="0.2">
      <c r="B17" s="14">
        <f t="shared" si="0"/>
        <v>409.99618033199522</v>
      </c>
      <c r="C17" s="15">
        <v>484.33967866182485</v>
      </c>
      <c r="G17" s="9">
        <f>(H15-H14)/(G14-G15)</f>
        <v>1.2437929126268465</v>
      </c>
      <c r="H17" s="9" t="s">
        <v>8</v>
      </c>
      <c r="L17">
        <v>8</v>
      </c>
      <c r="M17">
        <v>97.684401383196914</v>
      </c>
      <c r="P17" s="11">
        <v>760.51093069360365</v>
      </c>
      <c r="Q17">
        <v>97.684401383196914</v>
      </c>
    </row>
    <row r="18" spans="2:17" x14ac:dyDescent="0.2">
      <c r="B18" s="14">
        <f t="shared" si="0"/>
        <v>405.99618033199522</v>
      </c>
      <c r="C18" s="15">
        <v>486.26271548521282</v>
      </c>
      <c r="G18" s="9">
        <f>(H15-G12)/G17</f>
        <v>1.9961803319951994</v>
      </c>
      <c r="H18" s="9"/>
      <c r="L18">
        <v>4</v>
      </c>
      <c r="M18">
        <v>98.038846017273173</v>
      </c>
      <c r="P18" s="11">
        <v>756.51093069360365</v>
      </c>
      <c r="Q18">
        <v>98.038846017273173</v>
      </c>
    </row>
    <row r="19" spans="2:17" x14ac:dyDescent="0.2">
      <c r="B19" s="14">
        <f t="shared" si="0"/>
        <v>403.99618033199522</v>
      </c>
      <c r="C19" s="15">
        <v>493.37258300272396</v>
      </c>
      <c r="G19" s="10">
        <f>G15+G18</f>
        <v>401.99618033199522</v>
      </c>
      <c r="H19" s="9" t="s">
        <v>9</v>
      </c>
      <c r="L19">
        <v>2</v>
      </c>
      <c r="M19">
        <v>98.214812469482808</v>
      </c>
      <c r="P19" s="11">
        <v>754.51093069360365</v>
      </c>
      <c r="Q19">
        <v>98.214812469482808</v>
      </c>
    </row>
    <row r="20" spans="2:17" ht="17" thickBot="1" x14ac:dyDescent="0.25">
      <c r="B20" s="14">
        <f t="shared" si="0"/>
        <v>402.99618033199522</v>
      </c>
      <c r="C20" s="15">
        <v>495.02943725204295</v>
      </c>
      <c r="L20">
        <v>1</v>
      </c>
      <c r="M20">
        <v>97.563133952605142</v>
      </c>
      <c r="P20" s="11">
        <v>753.51093069360365</v>
      </c>
      <c r="Q20">
        <v>97.563133952605142</v>
      </c>
    </row>
    <row r="21" spans="2:17" x14ac:dyDescent="0.2">
      <c r="B21" s="14">
        <f t="shared" si="0"/>
        <v>402.49618033199522</v>
      </c>
      <c r="C21" s="15">
        <v>496.68629150136195</v>
      </c>
      <c r="G21" s="12">
        <v>800</v>
      </c>
      <c r="H21">
        <v>43.203267045752682</v>
      </c>
      <c r="L21">
        <v>0.5</v>
      </c>
      <c r="M21">
        <v>96.304561132442004</v>
      </c>
      <c r="P21" s="11">
        <v>753.01093069360365</v>
      </c>
      <c r="Q21">
        <v>96.304561132442004</v>
      </c>
    </row>
    <row r="22" spans="2:17" x14ac:dyDescent="0.2">
      <c r="B22" s="14">
        <f t="shared" si="0"/>
        <v>401.99618033199522</v>
      </c>
      <c r="C22" s="15">
        <v>500</v>
      </c>
      <c r="G22" s="13">
        <v>750</v>
      </c>
      <c r="H22">
        <v>103.00306285539318</v>
      </c>
      <c r="P22" s="11">
        <v>752.51093069360365</v>
      </c>
      <c r="Q22">
        <v>100</v>
      </c>
    </row>
    <row r="23" spans="2:17" x14ac:dyDescent="0.2">
      <c r="B23" s="11">
        <f>F3+$G$26</f>
        <v>848.51093069360365</v>
      </c>
      <c r="C23">
        <v>77.379307713335479</v>
      </c>
    </row>
    <row r="24" spans="2:17" x14ac:dyDescent="0.2">
      <c r="B24" s="11">
        <f t="shared" ref="B24:B32" si="1">F4+$G$26</f>
        <v>824.51093069360365</v>
      </c>
      <c r="C24">
        <v>85.433973812181378</v>
      </c>
      <c r="G24" s="9">
        <f>(H22-H21)/(G21-G22)</f>
        <v>1.19599591619281</v>
      </c>
      <c r="H24" s="9" t="s">
        <v>8</v>
      </c>
    </row>
    <row r="25" spans="2:17" x14ac:dyDescent="0.2">
      <c r="B25" s="11">
        <f>F5+$G$26</f>
        <v>800.51093069360365</v>
      </c>
      <c r="C25">
        <v>87.956326489616046</v>
      </c>
      <c r="G25" s="9">
        <f>(H22-H12)/G24</f>
        <v>2.5109306936036808</v>
      </c>
      <c r="H25" s="9"/>
    </row>
    <row r="26" spans="2:17" x14ac:dyDescent="0.2">
      <c r="B26" s="11">
        <f t="shared" si="1"/>
        <v>776.51093069360365</v>
      </c>
      <c r="C26">
        <v>97.352334058037471</v>
      </c>
      <c r="G26" s="10">
        <f>G22+G25</f>
        <v>752.51093069360365</v>
      </c>
      <c r="H26" s="9" t="s">
        <v>9</v>
      </c>
    </row>
    <row r="27" spans="2:17" x14ac:dyDescent="0.2">
      <c r="B27" s="11">
        <f t="shared" si="1"/>
        <v>760.51093069360365</v>
      </c>
      <c r="C27">
        <v>97.684401383196914</v>
      </c>
    </row>
    <row r="28" spans="2:17" x14ac:dyDescent="0.2">
      <c r="B28" s="11">
        <f t="shared" si="1"/>
        <v>756.51093069360365</v>
      </c>
      <c r="C28">
        <v>98.038846017273173</v>
      </c>
      <c r="G28" s="13">
        <v>848.51093069360365</v>
      </c>
      <c r="H28">
        <v>6.4601358484586626</v>
      </c>
    </row>
    <row r="29" spans="2:17" x14ac:dyDescent="0.2">
      <c r="B29" s="11">
        <f t="shared" si="1"/>
        <v>754.51093069360365</v>
      </c>
      <c r="C29">
        <v>98.214812469482808</v>
      </c>
      <c r="G29" s="13">
        <v>824.51093069360365</v>
      </c>
      <c r="H29">
        <v>34.562256725257839</v>
      </c>
    </row>
    <row r="30" spans="2:17" x14ac:dyDescent="0.2">
      <c r="B30" s="11">
        <f t="shared" si="1"/>
        <v>753.51093069360365</v>
      </c>
      <c r="C30">
        <v>97.563133952605142</v>
      </c>
    </row>
    <row r="31" spans="2:17" x14ac:dyDescent="0.2">
      <c r="B31" s="11">
        <f t="shared" si="1"/>
        <v>753.01093069360365</v>
      </c>
      <c r="C31">
        <v>96.304561132442004</v>
      </c>
      <c r="G31" s="9">
        <f>(H29-H28)/(G28-G29)</f>
        <v>1.1709217031999657</v>
      </c>
      <c r="H31" s="9" t="s">
        <v>8</v>
      </c>
    </row>
    <row r="32" spans="2:17" x14ac:dyDescent="0.2">
      <c r="B32" s="11">
        <f t="shared" si="1"/>
        <v>752.51093069360365</v>
      </c>
      <c r="C32">
        <v>100</v>
      </c>
      <c r="G32" s="9">
        <f>(H29-I12)/G31</f>
        <v>12.436575977250421</v>
      </c>
      <c r="H32" s="9"/>
    </row>
    <row r="33" spans="2:8" x14ac:dyDescent="0.2">
      <c r="B33" s="11">
        <f>F3+$G$33</f>
        <v>932.94750667085407</v>
      </c>
      <c r="C33">
        <v>13.474925430438276</v>
      </c>
      <c r="G33" s="10">
        <f>G29+G32</f>
        <v>836.94750667085407</v>
      </c>
      <c r="H33" s="9" t="s">
        <v>9</v>
      </c>
    </row>
    <row r="34" spans="2:8" x14ac:dyDescent="0.2">
      <c r="B34" s="11">
        <f t="shared" ref="B34:B42" si="2">F4+$G$33</f>
        <v>908.94750667085407</v>
      </c>
      <c r="C34">
        <v>14.317404033742312</v>
      </c>
    </row>
    <row r="35" spans="2:8" x14ac:dyDescent="0.2">
      <c r="B35" s="11">
        <f t="shared" si="2"/>
        <v>884.94750667085407</v>
      </c>
      <c r="C35">
        <v>15.751594348857052</v>
      </c>
    </row>
    <row r="36" spans="2:8" x14ac:dyDescent="0.2">
      <c r="B36" s="11">
        <f>F6+$G$33</f>
        <v>860.94750667085407</v>
      </c>
      <c r="C36">
        <v>17.219899296366965</v>
      </c>
    </row>
    <row r="37" spans="2:8" x14ac:dyDescent="0.2">
      <c r="B37" s="11">
        <f t="shared" si="2"/>
        <v>844.94750667085407</v>
      </c>
      <c r="C37">
        <v>18.081505443838463</v>
      </c>
    </row>
    <row r="38" spans="2:8" x14ac:dyDescent="0.2">
      <c r="B38" s="11">
        <f t="shared" si="2"/>
        <v>840.94750667085407</v>
      </c>
      <c r="C38">
        <v>18.204116043112098</v>
      </c>
    </row>
    <row r="39" spans="2:8" x14ac:dyDescent="0.2">
      <c r="B39" s="11">
        <f t="shared" si="2"/>
        <v>838.94750667085407</v>
      </c>
      <c r="C39">
        <v>19.193047425260165</v>
      </c>
    </row>
    <row r="40" spans="2:8" x14ac:dyDescent="0.2">
      <c r="B40" s="11">
        <f t="shared" si="2"/>
        <v>837.94750667085407</v>
      </c>
      <c r="C40">
        <v>19.5008249646284</v>
      </c>
    </row>
    <row r="41" spans="2:8" x14ac:dyDescent="0.2">
      <c r="B41" s="11">
        <f t="shared" si="2"/>
        <v>837.44750667085407</v>
      </c>
      <c r="C41">
        <v>19.792086596782266</v>
      </c>
    </row>
    <row r="42" spans="2:8" x14ac:dyDescent="0.2">
      <c r="B42" s="11">
        <f t="shared" si="2"/>
        <v>836.94750667085407</v>
      </c>
      <c r="C42">
        <v>20</v>
      </c>
    </row>
  </sheetData>
  <sortState xmlns:xlrd2="http://schemas.microsoft.com/office/spreadsheetml/2017/richdata2" ref="P3:Q22">
    <sortCondition descending="1" ref="P3:P2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42"/>
  <sheetViews>
    <sheetView workbookViewId="0">
      <selection activeCell="B13" sqref="B13:H42"/>
    </sheetView>
  </sheetViews>
  <sheetFormatPr baseColWidth="10" defaultRowHeight="16" x14ac:dyDescent="0.2"/>
  <sheetData>
    <row r="2" spans="2:13" x14ac:dyDescent="0.2">
      <c r="B2" t="s">
        <v>7</v>
      </c>
      <c r="F2" t="s">
        <v>7</v>
      </c>
    </row>
    <row r="3" spans="2:13" x14ac:dyDescent="0.2">
      <c r="B3" s="8">
        <v>96</v>
      </c>
      <c r="C3">
        <v>949.92690337923068</v>
      </c>
      <c r="F3" s="8">
        <v>96</v>
      </c>
      <c r="G3">
        <v>455.91287210075842</v>
      </c>
      <c r="H3">
        <v>78.019398155093</v>
      </c>
      <c r="I3">
        <v>11.799440570221769</v>
      </c>
      <c r="L3">
        <v>1289.8460471862661</v>
      </c>
      <c r="M3">
        <v>11.799440570221769</v>
      </c>
    </row>
    <row r="4" spans="2:13" x14ac:dyDescent="0.2">
      <c r="B4" s="8">
        <v>72</v>
      </c>
      <c r="C4">
        <v>965.74017191930113</v>
      </c>
      <c r="F4" s="8">
        <v>72</v>
      </c>
      <c r="G4">
        <v>473.62496275765528</v>
      </c>
      <c r="H4">
        <v>88.611362960311752</v>
      </c>
      <c r="I4">
        <v>13.084631545598493</v>
      </c>
      <c r="L4">
        <v>1265.8460471862661</v>
      </c>
      <c r="M4">
        <v>13.084631545598493</v>
      </c>
    </row>
    <row r="5" spans="2:13" x14ac:dyDescent="0.2">
      <c r="B5" s="8">
        <v>48</v>
      </c>
      <c r="C5">
        <v>970.77696142842331</v>
      </c>
      <c r="F5" s="8">
        <v>48</v>
      </c>
      <c r="G5">
        <v>479.39407322781926</v>
      </c>
      <c r="H5">
        <v>91.967840684315021</v>
      </c>
      <c r="I5">
        <v>14.73338933900169</v>
      </c>
      <c r="L5">
        <v>1241.8460471862661</v>
      </c>
      <c r="M5">
        <v>14.73338933900169</v>
      </c>
    </row>
    <row r="6" spans="2:13" x14ac:dyDescent="0.2">
      <c r="B6" s="8">
        <v>24</v>
      </c>
      <c r="C6">
        <v>975.86065470169342</v>
      </c>
      <c r="F6" s="8">
        <v>24</v>
      </c>
      <c r="G6">
        <v>490.05887450408596</v>
      </c>
      <c r="H6">
        <v>92.271153123019573</v>
      </c>
      <c r="I6">
        <v>16.747159244559413</v>
      </c>
      <c r="L6">
        <v>1217.8460471862661</v>
      </c>
      <c r="M6">
        <v>16.747159244559413</v>
      </c>
    </row>
    <row r="7" spans="2:13" x14ac:dyDescent="0.2">
      <c r="B7" s="8">
        <v>8</v>
      </c>
      <c r="C7">
        <v>981.03291864826667</v>
      </c>
      <c r="F7" s="8">
        <v>8</v>
      </c>
      <c r="G7">
        <v>500</v>
      </c>
      <c r="H7">
        <v>94.988451884446434</v>
      </c>
      <c r="I7">
        <v>17.996707591707789</v>
      </c>
      <c r="L7">
        <v>1201.8460471862661</v>
      </c>
      <c r="M7">
        <v>17.996707591707789</v>
      </c>
    </row>
    <row r="8" spans="2:13" x14ac:dyDescent="0.2">
      <c r="B8" s="8">
        <v>4</v>
      </c>
      <c r="C8">
        <v>984.14625021152131</v>
      </c>
      <c r="F8" s="8">
        <v>4</v>
      </c>
      <c r="G8">
        <v>500</v>
      </c>
      <c r="H8">
        <v>95.888820128103291</v>
      </c>
      <c r="I8">
        <v>18.724119103686466</v>
      </c>
      <c r="L8">
        <v>1197.8460471862661</v>
      </c>
      <c r="M8">
        <v>18.724119103686466</v>
      </c>
    </row>
    <row r="9" spans="2:13" x14ac:dyDescent="0.2">
      <c r="B9" s="8">
        <v>2</v>
      </c>
      <c r="C9">
        <v>987.34650068972462</v>
      </c>
      <c r="F9" s="8">
        <v>2</v>
      </c>
      <c r="G9">
        <v>500</v>
      </c>
      <c r="H9">
        <v>97.937439550990334</v>
      </c>
      <c r="I9">
        <v>18.818957941561361</v>
      </c>
      <c r="L9">
        <v>1195.8460471862661</v>
      </c>
      <c r="M9">
        <v>18.818957941561361</v>
      </c>
    </row>
    <row r="10" spans="2:13" x14ac:dyDescent="0.2">
      <c r="B10" s="8">
        <v>1</v>
      </c>
      <c r="C10">
        <v>990.53796582865255</v>
      </c>
      <c r="F10" s="8">
        <v>1</v>
      </c>
      <c r="G10">
        <v>500</v>
      </c>
      <c r="H10">
        <v>98.701608525402676</v>
      </c>
      <c r="I10">
        <v>19.898908550207068</v>
      </c>
      <c r="L10">
        <v>1194.8460471862661</v>
      </c>
      <c r="M10">
        <v>19.898908550207068</v>
      </c>
    </row>
    <row r="11" spans="2:13" x14ac:dyDescent="0.2">
      <c r="B11" s="8">
        <v>0.5</v>
      </c>
      <c r="C11">
        <v>998.06680953760497</v>
      </c>
      <c r="F11" s="8">
        <v>0.5</v>
      </c>
      <c r="G11">
        <v>500</v>
      </c>
      <c r="H11">
        <v>99.318098006921161</v>
      </c>
      <c r="I11">
        <v>20</v>
      </c>
      <c r="L11">
        <v>1194.3460471862661</v>
      </c>
      <c r="M11">
        <v>20</v>
      </c>
    </row>
    <row r="12" spans="2:13" x14ac:dyDescent="0.2">
      <c r="B12" s="8">
        <v>0</v>
      </c>
      <c r="C12">
        <v>1000</v>
      </c>
      <c r="F12" s="8">
        <v>0</v>
      </c>
      <c r="G12">
        <v>500</v>
      </c>
      <c r="H12">
        <v>100</v>
      </c>
      <c r="I12">
        <v>20</v>
      </c>
      <c r="L12">
        <v>1193.8460471862661</v>
      </c>
      <c r="M12">
        <v>20</v>
      </c>
    </row>
    <row r="13" spans="2:13" x14ac:dyDescent="0.2">
      <c r="B13" s="11">
        <f>B3+$G$19</f>
        <v>1333.5562236061398</v>
      </c>
      <c r="C13">
        <v>455.91287210075842</v>
      </c>
      <c r="L13">
        <v>1062.3817172598588</v>
      </c>
      <c r="M13">
        <v>78.019398155093</v>
      </c>
    </row>
    <row r="14" spans="2:13" x14ac:dyDescent="0.2">
      <c r="B14" s="11">
        <f>B4+$G$19</f>
        <v>1309.5562236061398</v>
      </c>
      <c r="C14">
        <v>473.62496275765528</v>
      </c>
      <c r="G14" s="13">
        <v>1400</v>
      </c>
      <c r="H14">
        <v>456.03275349444834</v>
      </c>
      <c r="L14">
        <v>1038.3817172598588</v>
      </c>
      <c r="M14">
        <v>88.611362960311752</v>
      </c>
    </row>
    <row r="15" spans="2:13" x14ac:dyDescent="0.2">
      <c r="B15" s="11">
        <f t="shared" ref="B15:B22" si="0">B5+$G$19</f>
        <v>1285.5562236061398</v>
      </c>
      <c r="C15">
        <v>479.39407322781926</v>
      </c>
      <c r="G15" s="13">
        <v>1200</v>
      </c>
      <c r="H15">
        <v>510.16501695395931</v>
      </c>
      <c r="L15">
        <v>1014.3817172598588</v>
      </c>
      <c r="M15">
        <v>91.967840684315021</v>
      </c>
    </row>
    <row r="16" spans="2:13" x14ac:dyDescent="0.2">
      <c r="B16" s="11">
        <f>B6+$G$19</f>
        <v>1261.5562236061398</v>
      </c>
      <c r="C16">
        <v>490.05887450408596</v>
      </c>
      <c r="L16">
        <v>990.38171725985876</v>
      </c>
      <c r="M16">
        <v>92.271153123019573</v>
      </c>
    </row>
    <row r="17" spans="2:13" x14ac:dyDescent="0.2">
      <c r="B17" s="11">
        <f t="shared" si="0"/>
        <v>1245.5562236061398</v>
      </c>
      <c r="C17">
        <v>500</v>
      </c>
      <c r="G17" s="9">
        <f>(H15-H14)/(G14-G15)</f>
        <v>0.27066131729755483</v>
      </c>
      <c r="H17" s="9" t="s">
        <v>8</v>
      </c>
      <c r="L17">
        <v>974.38171725985876</v>
      </c>
      <c r="M17">
        <v>94.988451884446434</v>
      </c>
    </row>
    <row r="18" spans="2:13" x14ac:dyDescent="0.2">
      <c r="B18" s="11">
        <f t="shared" si="0"/>
        <v>1241.5562236061398</v>
      </c>
      <c r="C18">
        <v>500</v>
      </c>
      <c r="G18" s="9">
        <f>(H15-G12)/G17</f>
        <v>37.556223606139746</v>
      </c>
      <c r="H18" s="9"/>
      <c r="L18">
        <v>970.38171725985876</v>
      </c>
      <c r="M18">
        <v>95.888820128103291</v>
      </c>
    </row>
    <row r="19" spans="2:13" x14ac:dyDescent="0.2">
      <c r="B19" s="11">
        <f t="shared" si="0"/>
        <v>1239.5562236061398</v>
      </c>
      <c r="C19">
        <v>500</v>
      </c>
      <c r="G19" s="10">
        <f>G15+G18</f>
        <v>1237.5562236061398</v>
      </c>
      <c r="H19" s="9" t="s">
        <v>9</v>
      </c>
      <c r="L19">
        <v>968.38171725985876</v>
      </c>
      <c r="M19">
        <v>97.937439550990334</v>
      </c>
    </row>
    <row r="20" spans="2:13" ht="17" thickBot="1" x14ac:dyDescent="0.25">
      <c r="B20" s="11">
        <f t="shared" si="0"/>
        <v>1238.5562236061398</v>
      </c>
      <c r="C20">
        <v>500</v>
      </c>
      <c r="L20">
        <v>967.38171725985876</v>
      </c>
      <c r="M20">
        <v>98.701608525402676</v>
      </c>
    </row>
    <row r="21" spans="2:13" x14ac:dyDescent="0.2">
      <c r="B21" s="11">
        <f t="shared" si="0"/>
        <v>1238.0562236061398</v>
      </c>
      <c r="C21">
        <v>500</v>
      </c>
      <c r="G21" s="12">
        <v>4500</v>
      </c>
      <c r="H21">
        <v>78.632948495877045</v>
      </c>
      <c r="L21">
        <v>966.88171725985876</v>
      </c>
      <c r="M21">
        <v>99.318098006921161</v>
      </c>
    </row>
    <row r="22" spans="2:13" x14ac:dyDescent="0.2">
      <c r="B22" s="11">
        <f t="shared" si="0"/>
        <v>1237.5562236061398</v>
      </c>
      <c r="C22">
        <v>500</v>
      </c>
      <c r="G22" s="13">
        <v>4000</v>
      </c>
      <c r="H22">
        <v>104.30741078043616</v>
      </c>
      <c r="L22">
        <v>966.38171725985876</v>
      </c>
      <c r="M22">
        <v>100</v>
      </c>
    </row>
    <row r="23" spans="2:13" x14ac:dyDescent="0.2">
      <c r="B23" s="11">
        <f>F3+$G$26</f>
        <v>4179.8851215790928</v>
      </c>
      <c r="C23">
        <v>78.019398155093</v>
      </c>
      <c r="L23">
        <v>484.11742131170126</v>
      </c>
      <c r="M23">
        <v>455.91287210075842</v>
      </c>
    </row>
    <row r="24" spans="2:13" x14ac:dyDescent="0.2">
      <c r="B24" s="11">
        <f t="shared" ref="B24:B32" si="1">F4+$G$26</f>
        <v>4155.8851215790928</v>
      </c>
      <c r="C24">
        <v>88.611362960311752</v>
      </c>
      <c r="G24" s="9">
        <f>(H22-H21)/(G21-G22)</f>
        <v>5.1348924569118222E-2</v>
      </c>
      <c r="H24" s="9" t="s">
        <v>8</v>
      </c>
      <c r="L24">
        <v>460.11742131170126</v>
      </c>
      <c r="M24">
        <v>473.62496275765528</v>
      </c>
    </row>
    <row r="25" spans="2:13" x14ac:dyDescent="0.2">
      <c r="B25" s="11">
        <f>F5+$G$26</f>
        <v>4131.8851215790928</v>
      </c>
      <c r="C25">
        <v>91.967840684315021</v>
      </c>
      <c r="G25" s="9">
        <f>(H22-H12)/G24</f>
        <v>83.885121579092996</v>
      </c>
      <c r="H25" s="9"/>
      <c r="L25">
        <v>436.11742131170126</v>
      </c>
      <c r="M25">
        <v>479.39407322781926</v>
      </c>
    </row>
    <row r="26" spans="2:13" x14ac:dyDescent="0.2">
      <c r="B26" s="11">
        <f t="shared" si="1"/>
        <v>4107.8851215790928</v>
      </c>
      <c r="C26">
        <v>92.271153123019573</v>
      </c>
      <c r="G26" s="10">
        <f>G22+G25</f>
        <v>4083.8851215790928</v>
      </c>
      <c r="H26" s="9" t="s">
        <v>9</v>
      </c>
      <c r="L26">
        <v>412.11742131170126</v>
      </c>
      <c r="M26">
        <v>490.05887450408596</v>
      </c>
    </row>
    <row r="27" spans="2:13" x14ac:dyDescent="0.2">
      <c r="B27" s="11">
        <f t="shared" si="1"/>
        <v>4091.8851215790928</v>
      </c>
      <c r="C27">
        <v>94.988451884446434</v>
      </c>
      <c r="L27">
        <v>396.11742131170126</v>
      </c>
      <c r="M27">
        <v>500</v>
      </c>
    </row>
    <row r="28" spans="2:13" x14ac:dyDescent="0.2">
      <c r="B28" s="11">
        <f t="shared" si="1"/>
        <v>4087.8851215790928</v>
      </c>
      <c r="C28">
        <v>95.888820128103291</v>
      </c>
      <c r="G28" s="13">
        <v>7000</v>
      </c>
      <c r="H28">
        <v>18.730369872191545</v>
      </c>
      <c r="L28">
        <v>392.11742131170126</v>
      </c>
      <c r="M28">
        <v>500</v>
      </c>
    </row>
    <row r="29" spans="2:13" x14ac:dyDescent="0.2">
      <c r="B29" s="11">
        <f t="shared" si="1"/>
        <v>4085.8851215790928</v>
      </c>
      <c r="C29">
        <v>97.937439550990334</v>
      </c>
      <c r="G29" s="13">
        <v>6000</v>
      </c>
      <c r="H29">
        <v>33.061720181505891</v>
      </c>
      <c r="L29">
        <v>390.11742131170126</v>
      </c>
      <c r="M29">
        <v>500</v>
      </c>
    </row>
    <row r="30" spans="2:13" x14ac:dyDescent="0.2">
      <c r="B30" s="11">
        <f t="shared" si="1"/>
        <v>4084.8851215790928</v>
      </c>
      <c r="C30">
        <v>98.701608525402676</v>
      </c>
      <c r="L30">
        <v>389.11742131170126</v>
      </c>
      <c r="M30">
        <v>500</v>
      </c>
    </row>
    <row r="31" spans="2:13" x14ac:dyDescent="0.2">
      <c r="B31" s="11">
        <f t="shared" si="1"/>
        <v>4084.3851215790928</v>
      </c>
      <c r="C31">
        <v>99.318098006921161</v>
      </c>
      <c r="G31" s="9">
        <f>(H29-H28)/(G28-G29)</f>
        <v>1.4331350309314345E-2</v>
      </c>
      <c r="H31" s="9" t="s">
        <v>8</v>
      </c>
      <c r="L31">
        <v>388.61742131170126</v>
      </c>
      <c r="M31">
        <v>500</v>
      </c>
    </row>
    <row r="32" spans="2:13" x14ac:dyDescent="0.2">
      <c r="B32" s="11">
        <f t="shared" si="1"/>
        <v>4083.8851215790928</v>
      </c>
      <c r="C32">
        <v>100</v>
      </c>
      <c r="G32" s="9">
        <f>(H29-I12)/G31</f>
        <v>911.40889724932015</v>
      </c>
      <c r="H32" s="9"/>
      <c r="L32">
        <v>388.11742131170126</v>
      </c>
      <c r="M32">
        <v>500</v>
      </c>
    </row>
    <row r="33" spans="2:13" x14ac:dyDescent="0.2">
      <c r="B33" s="11">
        <f>F3+$G$33</f>
        <v>7007.40889724932</v>
      </c>
      <c r="C33">
        <v>11.799440570221769</v>
      </c>
      <c r="G33" s="10">
        <f>G29+G32</f>
        <v>6911.40889724932</v>
      </c>
      <c r="H33" s="9" t="s">
        <v>9</v>
      </c>
      <c r="L33">
        <v>96</v>
      </c>
      <c r="M33">
        <v>949.92690337923068</v>
      </c>
    </row>
    <row r="34" spans="2:13" x14ac:dyDescent="0.2">
      <c r="B34" s="11">
        <f t="shared" ref="B34:B42" si="2">F4+$G$33</f>
        <v>6983.40889724932</v>
      </c>
      <c r="C34">
        <v>13.084631545598493</v>
      </c>
      <c r="L34">
        <v>72</v>
      </c>
      <c r="M34">
        <v>965.74017191930113</v>
      </c>
    </row>
    <row r="35" spans="2:13" x14ac:dyDescent="0.2">
      <c r="B35" s="11">
        <f t="shared" si="2"/>
        <v>6959.40889724932</v>
      </c>
      <c r="C35">
        <v>14.73338933900169</v>
      </c>
      <c r="L35">
        <v>48</v>
      </c>
      <c r="M35">
        <v>970.77696142842331</v>
      </c>
    </row>
    <row r="36" spans="2:13" x14ac:dyDescent="0.2">
      <c r="B36" s="11">
        <f>F6+$G$33</f>
        <v>6935.40889724932</v>
      </c>
      <c r="C36">
        <v>16.747159244559413</v>
      </c>
      <c r="L36">
        <v>24</v>
      </c>
      <c r="M36">
        <v>975.86065470169342</v>
      </c>
    </row>
    <row r="37" spans="2:13" x14ac:dyDescent="0.2">
      <c r="B37" s="11">
        <f t="shared" si="2"/>
        <v>6919.40889724932</v>
      </c>
      <c r="C37">
        <v>17.996707591707789</v>
      </c>
      <c r="L37">
        <v>8</v>
      </c>
      <c r="M37">
        <v>981.03291864826667</v>
      </c>
    </row>
    <row r="38" spans="2:13" x14ac:dyDescent="0.2">
      <c r="B38" s="11">
        <f t="shared" si="2"/>
        <v>6915.40889724932</v>
      </c>
      <c r="C38">
        <v>18.724119103686466</v>
      </c>
      <c r="L38">
        <v>4</v>
      </c>
      <c r="M38">
        <v>984.14625021152131</v>
      </c>
    </row>
    <row r="39" spans="2:13" x14ac:dyDescent="0.2">
      <c r="B39" s="11">
        <f t="shared" si="2"/>
        <v>6913.40889724932</v>
      </c>
      <c r="C39">
        <v>18.818957941561361</v>
      </c>
      <c r="L39">
        <v>2</v>
      </c>
      <c r="M39">
        <v>987.34650068972462</v>
      </c>
    </row>
    <row r="40" spans="2:13" x14ac:dyDescent="0.2">
      <c r="B40" s="11">
        <f t="shared" si="2"/>
        <v>6912.40889724932</v>
      </c>
      <c r="C40">
        <v>19.898908550207068</v>
      </c>
      <c r="L40">
        <v>1</v>
      </c>
      <c r="M40">
        <v>990.53796582865255</v>
      </c>
    </row>
    <row r="41" spans="2:13" x14ac:dyDescent="0.2">
      <c r="B41" s="11">
        <f t="shared" si="2"/>
        <v>6911.90889724932</v>
      </c>
      <c r="C41">
        <v>20</v>
      </c>
      <c r="L41">
        <v>0.5</v>
      </c>
      <c r="M41">
        <v>998.06680953760497</v>
      </c>
    </row>
    <row r="42" spans="2:13" x14ac:dyDescent="0.2">
      <c r="B42" s="11">
        <f t="shared" si="2"/>
        <v>6911.40889724932</v>
      </c>
      <c r="C42">
        <v>20</v>
      </c>
      <c r="L42">
        <v>0</v>
      </c>
      <c r="M42">
        <v>1000</v>
      </c>
    </row>
  </sheetData>
  <sortState xmlns:xlrd2="http://schemas.microsoft.com/office/spreadsheetml/2017/richdata2" ref="L3:M42">
    <sortCondition descending="1" ref="L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 20</vt:lpstr>
      <vt:lpstr>B 100</vt:lpstr>
      <vt:lpstr>B 500</vt:lpstr>
      <vt:lpstr>B 1000</vt:lpstr>
      <vt:lpstr>TET</vt:lpstr>
      <vt:lpstr>SDZ</vt:lpstr>
      <vt:lpstr>SMX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2020-10-12T14:06:14Z</dcterms:created>
  <dcterms:modified xsi:type="dcterms:W3CDTF">2022-06-14T22:03:09Z</dcterms:modified>
</cp:coreProperties>
</file>